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QPLC 2021\Pregão Eletrônico\543_2021_Revitalização de pintura do PTF 8º RC Mec - Rio Branco - Uruguaiana - RS\202101_PTF 8º RC Mec_PR 668 FHE\"/>
    </mc:Choice>
  </mc:AlternateContent>
  <bookViews>
    <workbookView xWindow="630" yWindow="600" windowWidth="27495" windowHeight="13995"/>
  </bookViews>
  <sheets>
    <sheet name="Orçamento Sintético" sheetId="1" r:id="rId1"/>
  </sheets>
  <definedNames>
    <definedName name="_xlnm.Print_Area" localSheetId="0">'Orçamento Sintético'!$B$2:$I$130</definedName>
    <definedName name="_xlnm.Print_Titles" localSheetId="0">'Orçamento Sintético'!$2:$5</definedName>
  </definedNames>
  <calcPr calcId="162913"/>
</workbook>
</file>

<file path=xl/calcChain.xml><?xml version="1.0" encoding="utf-8"?>
<calcChain xmlns="http://schemas.openxmlformats.org/spreadsheetml/2006/main">
  <c r="I8" i="1" l="1"/>
  <c r="I114" i="1" l="1"/>
  <c r="I113" i="1"/>
  <c r="I112" i="1"/>
  <c r="I111" i="1"/>
  <c r="I110" i="1"/>
  <c r="I109" i="1"/>
  <c r="I108" i="1"/>
  <c r="I106" i="1"/>
  <c r="I105" i="1"/>
  <c r="I104" i="1"/>
  <c r="I103" i="1"/>
  <c r="I101" i="1"/>
  <c r="I100" i="1"/>
  <c r="I99" i="1"/>
  <c r="I98" i="1"/>
  <c r="I97" i="1"/>
  <c r="I96" i="1"/>
  <c r="I95" i="1"/>
  <c r="I93" i="1"/>
  <c r="I92" i="1"/>
  <c r="I91" i="1"/>
  <c r="I90" i="1"/>
  <c r="I89" i="1"/>
  <c r="I88" i="1"/>
  <c r="I87" i="1"/>
  <c r="I85" i="1"/>
  <c r="I84" i="1"/>
  <c r="I83" i="1"/>
  <c r="I81" i="1"/>
  <c r="I80" i="1"/>
  <c r="I79" i="1"/>
  <c r="I78" i="1"/>
  <c r="I77" i="1"/>
  <c r="I76" i="1"/>
  <c r="I75" i="1"/>
  <c r="I74" i="1"/>
  <c r="I72" i="1"/>
  <c r="I71" i="1"/>
  <c r="I70" i="1"/>
  <c r="I69" i="1"/>
  <c r="I68" i="1"/>
  <c r="I67" i="1"/>
  <c r="I66" i="1"/>
  <c r="I65" i="1"/>
  <c r="I64" i="1"/>
  <c r="I63" i="1"/>
  <c r="I62" i="1"/>
  <c r="I60" i="1"/>
  <c r="I59" i="1"/>
  <c r="I58" i="1"/>
  <c r="I57" i="1"/>
  <c r="I56" i="1"/>
  <c r="I55" i="1"/>
  <c r="I54" i="1"/>
  <c r="I53" i="1"/>
  <c r="I52" i="1"/>
  <c r="I50" i="1"/>
  <c r="I49" i="1"/>
  <c r="I48" i="1"/>
  <c r="I47" i="1"/>
  <c r="I46" i="1"/>
  <c r="I45" i="1"/>
  <c r="I44" i="1"/>
  <c r="I43" i="1"/>
  <c r="I42" i="1"/>
  <c r="I41" i="1"/>
  <c r="I38" i="1"/>
  <c r="I37" i="1" s="1"/>
  <c r="I36" i="1"/>
  <c r="I35" i="1"/>
  <c r="I34" i="1"/>
  <c r="I33" i="1"/>
  <c r="I32" i="1"/>
  <c r="I31" i="1"/>
  <c r="I30" i="1"/>
  <c r="I29" i="1"/>
  <c r="I26" i="1"/>
  <c r="I25" i="1" s="1"/>
  <c r="I24" i="1"/>
  <c r="I23" i="1"/>
  <c r="I22" i="1"/>
  <c r="I21" i="1"/>
  <c r="I20" i="1"/>
  <c r="I19" i="1"/>
  <c r="I16" i="1"/>
  <c r="I15" i="1" s="1"/>
  <c r="I14" i="1"/>
  <c r="I13" i="1"/>
  <c r="I12" i="1"/>
  <c r="I10" i="1"/>
  <c r="I9" i="1"/>
  <c r="I7" i="1" l="1"/>
  <c r="I107" i="1"/>
  <c r="I11" i="1"/>
  <c r="I39" i="1"/>
  <c r="I28" i="1"/>
  <c r="I18" i="1"/>
  <c r="I17" i="1" s="1"/>
  <c r="I6" i="1" l="1"/>
  <c r="I27" i="1"/>
  <c r="I116" i="1" s="1"/>
</calcChain>
</file>

<file path=xl/sharedStrings.xml><?xml version="1.0" encoding="utf-8"?>
<sst xmlns="http://schemas.openxmlformats.org/spreadsheetml/2006/main" count="504" uniqueCount="328">
  <si>
    <t>B.D.I.</t>
  </si>
  <si>
    <t>Planilha Orçamentária Sintética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</si>
  <si>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</si>
  <si>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</si>
  <si>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</si>
  <si>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</si>
  <si>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</si>
  <si>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</si>
  <si>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</si>
  <si>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</si>
  <si>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 xml:space="preserve"> 1 </t>
  </si>
  <si>
    <t>SERVIÇOS INICIAIS</t>
  </si>
  <si>
    <t xml:space="preserve"> 1.1 </t>
  </si>
  <si>
    <t>DEMOLIÇÕES E RETIRADAS</t>
  </si>
  <si>
    <t xml:space="preserve"> 1.1.1 </t>
  </si>
  <si>
    <t xml:space="preserve"> 022222 </t>
  </si>
  <si>
    <t>SBC</t>
  </si>
  <si>
    <t>RETIRADA DE TORNEIRA, VÁLVULA E SIFÃO DO LAVATÓRIO; ASSENTO E CAIXA DE DESCARGA DO VASO SANITÁRIO.</t>
  </si>
  <si>
    <t>UN</t>
  </si>
  <si>
    <t xml:space="preserve"> 1.1.2 </t>
  </si>
  <si>
    <t xml:space="preserve"> 97640 </t>
  </si>
  <si>
    <t>SINAPI</t>
  </si>
  <si>
    <t>REMOÇÃO DE FORROS DE DRYWALL, PVC E FIBROMINERAL, DE FORMA MANUAL, SEM REAPROVEITAMENTO. AF_12/2017</t>
  </si>
  <si>
    <t xml:space="preserve"> 1.1.3 </t>
  </si>
  <si>
    <t xml:space="preserve"> 00000059 </t>
  </si>
  <si>
    <t>Próprio</t>
  </si>
  <si>
    <t>RETIRADA DE EXTINTOR COM REAPROVEITAMENTO</t>
  </si>
  <si>
    <t xml:space="preserve"> 1.2 </t>
  </si>
  <si>
    <t>ADMINISTRAÇÃO DA OBRA</t>
  </si>
  <si>
    <t xml:space="preserve"> 1.2.1 </t>
  </si>
  <si>
    <t xml:space="preserve"> 00000095 </t>
  </si>
  <si>
    <t>ART</t>
  </si>
  <si>
    <t xml:space="preserve"> 1.2.2 </t>
  </si>
  <si>
    <t xml:space="preserve"> 93572 </t>
  </si>
  <si>
    <t>ENCARREGADO GERAL DE OBRAS COM ENCARGOS COMPLEMENTARES</t>
  </si>
  <si>
    <t>MES</t>
  </si>
  <si>
    <t xml:space="preserve"> 1.2.3 </t>
  </si>
  <si>
    <t xml:space="preserve"> 018504 </t>
  </si>
  <si>
    <t>ALUGUEL MENSAL ANDAIME TUBULAR ATE ALTURA 3,0 METROS</t>
  </si>
  <si>
    <t xml:space="preserve"> 1.3 </t>
  </si>
  <si>
    <t>LIMPEZA DA OBRA</t>
  </si>
  <si>
    <t xml:space="preserve"> 1.3.1 </t>
  </si>
  <si>
    <t xml:space="preserve"> 00000103 </t>
  </si>
  <si>
    <t>RETIRADA DE ENTULHO COM CAÇAMBA ESTACIONÁRIA INCLUINDO CARGA DE ENTULHO</t>
  </si>
  <si>
    <t xml:space="preserve"> 2 </t>
  </si>
  <si>
    <t>FORROS E PINTURAS</t>
  </si>
  <si>
    <t xml:space="preserve"> 2.1 </t>
  </si>
  <si>
    <t>PINTURAS</t>
  </si>
  <si>
    <t xml:space="preserve"> 2.1.1 </t>
  </si>
  <si>
    <t xml:space="preserve"> 100717 </t>
  </si>
  <si>
    <t>LIXAMENTO MANUAL EM SUPERFÍCIES METÁLICAS E DE MADEIRA EM OBRA.</t>
  </si>
  <si>
    <t xml:space="preserve"> 2.1.2 </t>
  </si>
  <si>
    <t xml:space="preserve"> 037506 </t>
  </si>
  <si>
    <t>SIURB</t>
  </si>
  <si>
    <t>LIXAMENTO MANUAL DE PAREDES PARA PINTURA</t>
  </si>
  <si>
    <t xml:space="preserve"> 2.1.3 </t>
  </si>
  <si>
    <t xml:space="preserve"> 88497 </t>
  </si>
  <si>
    <t>APLICAÇÃO E LIXAMENTO DE MASSA LÁTEX EM PAREDES, DUAS DEMÃOS. AF_06/2014</t>
  </si>
  <si>
    <t xml:space="preserve"> 2.1.4 </t>
  </si>
  <si>
    <t xml:space="preserve"> 88489 </t>
  </si>
  <si>
    <t>APLICAÇÃO MANUAL DE PINTURA COM TINTA LÁTEX ACRÍLICA EM PAREDES, DUAS DEMÃOS. AF_06/2014</t>
  </si>
  <si>
    <t xml:space="preserve"> 2.1.5 </t>
  </si>
  <si>
    <t xml:space="preserve"> 100758 </t>
  </si>
  <si>
    <t>PINTURA COM TINTA ALQUÍDICA DE ACABAMENTO (ESMALTE SINTÉTICO ACETINADO) APLICADA A ROLO OU PINCEL SOBRE SUPERFÍCIES METÁLICAS (EXCETO PERFIL) EXECUTADO EM OBRA (02 DEMÃOS). AF_01/2020</t>
  </si>
  <si>
    <t xml:space="preserve"> 2.1.6 </t>
  </si>
  <si>
    <t xml:space="preserve"> 73739/001 </t>
  </si>
  <si>
    <t>PINTURA ESMALTE ACETINADO EM MADEIRA, DUAS DEMAOS</t>
  </si>
  <si>
    <t xml:space="preserve"> 2.2 </t>
  </si>
  <si>
    <t>FORRO</t>
  </si>
  <si>
    <t xml:space="preserve"> 2.2.1 </t>
  </si>
  <si>
    <t xml:space="preserve"> 96486 </t>
  </si>
  <si>
    <t>FORRO DE PVC, LISO, PARA AMBIENTES COMERCIAIS, INCLUSIVE ESTRUTURA DE FIXAÇÃO. AF_05/2017_P</t>
  </si>
  <si>
    <t xml:space="preserve"> 3 </t>
  </si>
  <si>
    <t>INSTALAÇÕES</t>
  </si>
  <si>
    <t xml:space="preserve"> 3.1 </t>
  </si>
  <si>
    <t>METAIS E ASSESSÓRIOS</t>
  </si>
  <si>
    <t xml:space="preserve"> 3.1.1 </t>
  </si>
  <si>
    <t xml:space="preserve"> 00000200 </t>
  </si>
  <si>
    <t>CAIXA DE DESCARGA PLÁSTICA DE SOBREPOR INCLUINDO TUBO DE DESCIDA E ENGATE FLEXÍVEL</t>
  </si>
  <si>
    <t xml:space="preserve"> 3.1.2 </t>
  </si>
  <si>
    <t xml:space="preserve"> 86915 </t>
  </si>
  <si>
    <t>TORNEIRA CROMADA DE MESA, PARA LAVATÓRIO, Ref 1199.C50 - DECA</t>
  </si>
  <si>
    <t xml:space="preserve"> 3.1.3 </t>
  </si>
  <si>
    <t xml:space="preserve"> 00000202 </t>
  </si>
  <si>
    <t>VÁLVULA EM METAL CROMADO PARA LAVATÓRIO, Ref. 1602 C - DECA</t>
  </si>
  <si>
    <t xml:space="preserve"> 3.1.4 </t>
  </si>
  <si>
    <t xml:space="preserve"> 00000201 </t>
  </si>
  <si>
    <t>SIFÃO DO TIPO FLEXÍVEL EM PVC 1  X 1.1/2  - Cód 26916330 - TIGRE</t>
  </si>
  <si>
    <t xml:space="preserve"> 3.1.5 </t>
  </si>
  <si>
    <t xml:space="preserve"> 10.48.17 </t>
  </si>
  <si>
    <t>SUDECAP</t>
  </si>
  <si>
    <t>ASSENTO PLASTICO BRANCO P/VASO, MACIO  CIPLA/EQUIVALENTE</t>
  </si>
  <si>
    <t xml:space="preserve"> 3.1.6 </t>
  </si>
  <si>
    <t xml:space="preserve"> 4287 </t>
  </si>
  <si>
    <t>ORSE</t>
  </si>
  <si>
    <t>DISPENSER PARA TOALHA INTERFOLHADA</t>
  </si>
  <si>
    <t xml:space="preserve"> 3.1.7 </t>
  </si>
  <si>
    <t xml:space="preserve"> 4286 </t>
  </si>
  <si>
    <t>DISPENSER PARA SABONETE LÍQUIDO</t>
  </si>
  <si>
    <t xml:space="preserve"> 3.1.8 </t>
  </si>
  <si>
    <t xml:space="preserve"> 4374 </t>
  </si>
  <si>
    <t>DISPENSER PARA PAPEL HIGIÊNICO EM ROLO</t>
  </si>
  <si>
    <t xml:space="preserve"> 3.2 </t>
  </si>
  <si>
    <t>AR CONDICIONADO</t>
  </si>
  <si>
    <t xml:space="preserve"> 3.2.1 </t>
  </si>
  <si>
    <t xml:space="preserve"> 00000203 </t>
  </si>
  <si>
    <t>APARELHO DE AR CONDICIONADO SPLIT HI WALL INVERTER, 18.000 BTU/H, QUENTE E FRIO COM CONTROLE REMOTO S/ FIO - FORNECIMENTO E INSTALAÇÃO.</t>
  </si>
  <si>
    <t xml:space="preserve"> 3.3 </t>
  </si>
  <si>
    <t>INSTALAÇÕES ELÉTRICAS E LÓGICAS</t>
  </si>
  <si>
    <t xml:space="preserve"> 3.3.1 </t>
  </si>
  <si>
    <t>ATERRAMENTO</t>
  </si>
  <si>
    <t xml:space="preserve"> 3.3.1.1 </t>
  </si>
  <si>
    <t xml:space="preserve"> 96973 </t>
  </si>
  <si>
    <t>CORDOALHA DE COBRE NU 35 MM², NÃO ENTERRADA, COM ISOLADOR - FORNECIMENTO E INSTALAÇÃO.</t>
  </si>
  <si>
    <t>M</t>
  </si>
  <si>
    <t xml:space="preserve"> 3.3.1.2 </t>
  </si>
  <si>
    <t xml:space="preserve"> 96985 </t>
  </si>
  <si>
    <t>HASTE DE ATERRAMENTO 5/8  PARA SPDA - FORNECIMENTO E INSTALAÇÃO.</t>
  </si>
  <si>
    <t xml:space="preserve"> 3.3.1.3 </t>
  </si>
  <si>
    <t xml:space="preserve"> 078051 </t>
  </si>
  <si>
    <t>SOLDA EXOTERMICA COM MOLDE</t>
  </si>
  <si>
    <t xml:space="preserve"> 3.3.1.4 </t>
  </si>
  <si>
    <t xml:space="preserve"> 96971 </t>
  </si>
  <si>
    <t>CORDOALHA DE COBRE NU 16 MM², NÃO ENTERRADA, COM ISOLADOR - FORNECIMENTO E INSTALAÇÃO.</t>
  </si>
  <si>
    <t xml:space="preserve"> 3.3.1.5 </t>
  </si>
  <si>
    <t xml:space="preserve"> 73798/001 </t>
  </si>
  <si>
    <t>DUTO ESPIRAL FLEXIVEL SINGELO PEAD D=50MM(2") REVESTIDO COM PVC COM FIO GUIA DE ACO GALVANIZADO, LANCADO DIRETO NO SOLO, INCL CONEXOES</t>
  </si>
  <si>
    <t xml:space="preserve"> 3.3.1.6 </t>
  </si>
  <si>
    <t xml:space="preserve"> 91871 </t>
  </si>
  <si>
    <t>ELETRODUTO RÍGIDO ROSCÁVEL, PVC, DN 25 MM (3/4"), PARA CIRCUITOS TERMINAIS, INSTALADO EM PAREDE - FORNECIMENTO E INSTALAÇÃO.</t>
  </si>
  <si>
    <t xml:space="preserve"> 3.3.1.7 </t>
  </si>
  <si>
    <t xml:space="preserve"> 91914 </t>
  </si>
  <si>
    <t>CURVA 90 GRAUS PARA ELETRODUTO, PVC, ROSCÁVEL, DN 25 MM (3/4"), PARA CIRCUITOS TERMINAIS, INSTALADA EM PAREDE - FORNECIMENTO E INSTALAÇÃO.</t>
  </si>
  <si>
    <t xml:space="preserve"> 3.3.1.8 </t>
  </si>
  <si>
    <t xml:space="preserve"> 068209 </t>
  </si>
  <si>
    <t>CAIXA DE PASSAGEM METALICA 20x20x10cm</t>
  </si>
  <si>
    <t xml:space="preserve"> 3.3.1.9 </t>
  </si>
  <si>
    <t xml:space="preserve"> 98111 </t>
  </si>
  <si>
    <t>CAIXA DE INSPEÇÃO PARA ATERRAMENTO, CIRCULAR, EM POLIETILENO, DIÂMETRO INTERNO = 0,3 M.</t>
  </si>
  <si>
    <t xml:space="preserve"> 3.3.1.10 </t>
  </si>
  <si>
    <t xml:space="preserve"> 83446 </t>
  </si>
  <si>
    <t>CAIXA DE PASSAGEM 30X30X40 COM TAMPA E DRENO BRITA</t>
  </si>
  <si>
    <t xml:space="preserve"> 3.3.2 </t>
  </si>
  <si>
    <t>QUADROS ELÉTRICOS</t>
  </si>
  <si>
    <t xml:space="preserve"> 3.3.2.1 </t>
  </si>
  <si>
    <t xml:space="preserve"> 93654 </t>
  </si>
  <si>
    <t>DISJUNTOR MONOPOLAR TIPO DIN, CORRENTE NOMINAL DE 16A - FORNECIMENTO E INSTALAÇÃO.</t>
  </si>
  <si>
    <t xml:space="preserve"> 3.3.2.2 </t>
  </si>
  <si>
    <t xml:space="preserve"> 93655 </t>
  </si>
  <si>
    <t>DISJUNTOR MONOPOLAR TIPO DIN, CORRENTE NOMINAL DE 20A - FORNECIMENTO E INSTALAÇÃO.</t>
  </si>
  <si>
    <t xml:space="preserve"> 3.3.2.3 </t>
  </si>
  <si>
    <t xml:space="preserve"> 93656 </t>
  </si>
  <si>
    <t>DISJUNTOR MONOPOLAR TIPO DIN, CORRENTE NOMINAL DE 25A - FORNECIMENTO E INSTALAÇÃO.</t>
  </si>
  <si>
    <t xml:space="preserve"> 3.3.2.4 </t>
  </si>
  <si>
    <t xml:space="preserve"> 93663 </t>
  </si>
  <si>
    <t>DISJUNTOR BIPOLAR TIPO DIN, CORRENTE NOMINAL DE 25A - FORNECIMENTO E INSTALAÇÃO.</t>
  </si>
  <si>
    <t xml:space="preserve"> 3.3.2.5 </t>
  </si>
  <si>
    <t xml:space="preserve"> 93671 </t>
  </si>
  <si>
    <t>DISJUNTOR TRIPOLAR TIPO DIN, CORRENTE NOMINAL DE 32A - FORNECIMENTO E INSTALAÇÃO.</t>
  </si>
  <si>
    <t xml:space="preserve"> 3.3.2.6 </t>
  </si>
  <si>
    <t xml:space="preserve"> 071184 </t>
  </si>
  <si>
    <t>AGETOP CIVIL</t>
  </si>
  <si>
    <t>DISPOSITIVO DE PROTEÇÃO CONTRA SURTOS (D.P.S.) 275V DE 8 A 40KA</t>
  </si>
  <si>
    <t xml:space="preserve"> 3.3.2.7 </t>
  </si>
  <si>
    <t xml:space="preserve"> 37.04.270 </t>
  </si>
  <si>
    <t>CPOS</t>
  </si>
  <si>
    <t>QUADRO DE DISTRIBUIÇÃO SOBREPOR, PARA DISJUNTORES 34 DIN / 24 Bolt-on - 150 A</t>
  </si>
  <si>
    <t xml:space="preserve"> 3.3.2.8 </t>
  </si>
  <si>
    <t xml:space="preserve"> 37.04.260 </t>
  </si>
  <si>
    <t>QUADRO DE DISTRIBUIÇÃO UNIVERSAL DE SOBREPOR, PARA DISJUNTORES 24 DIN / 18 Bolt-on - 150 A</t>
  </si>
  <si>
    <t xml:space="preserve"> 3.3.2.9 </t>
  </si>
  <si>
    <t xml:space="preserve"> 091707 </t>
  </si>
  <si>
    <t>BARRAMENTO DE COBRE TIPO DIN TRIPOLAR PARA 80A</t>
  </si>
  <si>
    <t xml:space="preserve"> 3.3.3 </t>
  </si>
  <si>
    <t>ILUMINAÇÃO</t>
  </si>
  <si>
    <t xml:space="preserve"> 3.3.3.1 </t>
  </si>
  <si>
    <t xml:space="preserve"> 95745 </t>
  </si>
  <si>
    <t>ELETRODUTO DE AÇO GALVANIZADO, CLASSE LEVE, DN 20 MM (3/4), APARENTE, INSTALADO EM TETO - FORNECIMENTO E INSTALAÇÃO.</t>
  </si>
  <si>
    <t xml:space="preserve"> 3.3.3.2 </t>
  </si>
  <si>
    <t xml:space="preserve"> 052101 </t>
  </si>
  <si>
    <t>CURVA 90 GALVANIZADA 3/4""</t>
  </si>
  <si>
    <t xml:space="preserve"> 3.3.3.3 </t>
  </si>
  <si>
    <t xml:space="preserve"> 3.3.3.4 </t>
  </si>
  <si>
    <t xml:space="preserve"> 95777 </t>
  </si>
  <si>
    <t>CONDULETE DE ALUMÍNIO, PARA ELETRODUTO DE AÇO GALVANIZADO DN 20 MM (3/4")</t>
  </si>
  <si>
    <t xml:space="preserve"> 3.3.3.5 </t>
  </si>
  <si>
    <t xml:space="preserve"> 8466 </t>
  </si>
  <si>
    <t>CABO DE COBRE PP CORDPLAST 2 x 1,5 mm2, 450/750v</t>
  </si>
  <si>
    <t>m</t>
  </si>
  <si>
    <t xml:space="preserve"> 3.3.3.6 </t>
  </si>
  <si>
    <t xml:space="preserve"> 91959 </t>
  </si>
  <si>
    <t>INTERRUPTOR SIMPLES (2 MÓDULOS), 10A/250V, INCLUINDO SUPORTE E PLACA - FORNECIMENTO E INSTALAÇÃO.</t>
  </si>
  <si>
    <t xml:space="preserve"> 3.3.3.7 </t>
  </si>
  <si>
    <t xml:space="preserve"> 91953 </t>
  </si>
  <si>
    <t>INTERRUPTOR SIMPLES (1 MÓDULO), 10A/250V, INCLUINDO SUPORTE E PLACA - FORNECIMENTO E INSTALAÇÃO.</t>
  </si>
  <si>
    <t xml:space="preserve"> 3.3.3.8 </t>
  </si>
  <si>
    <t xml:space="preserve"> 060680 </t>
  </si>
  <si>
    <t>LUMINARIA DE EMERGENCIA 60 LEDS BIVOLT</t>
  </si>
  <si>
    <t xml:space="preserve"> 3.3.3.9 </t>
  </si>
  <si>
    <t xml:space="preserve"> 00000206 </t>
  </si>
  <si>
    <t>PAINEL LED QUADRADO TIPO PLAFON EMBUTIR 18W</t>
  </si>
  <si>
    <t xml:space="preserve"> 3.3.3.10 </t>
  </si>
  <si>
    <t xml:space="preserve"> 00000207 </t>
  </si>
  <si>
    <t>PAINEL LED REDONDO TIPO PLAFON EMBUTIR 12W</t>
  </si>
  <si>
    <t xml:space="preserve"> 3.3.3.11 </t>
  </si>
  <si>
    <t xml:space="preserve"> 00000208 </t>
  </si>
  <si>
    <t>CONDULETE DUPLO 3/4"</t>
  </si>
  <si>
    <t xml:space="preserve"> 3.3.4 </t>
  </si>
  <si>
    <t>TOMADAS ELÉTRICAS</t>
  </si>
  <si>
    <t xml:space="preserve"> 3.3.4.1 </t>
  </si>
  <si>
    <t xml:space="preserve"> 95749 </t>
  </si>
  <si>
    <t>ELETRODUTO DE AÇO GALVANIZADO, CLASSE LEVE, DN 20 MM (3/4), APARENTE, INSTALADO EM PAREDE - FORNECIMENTO E INSTALAÇÃO.</t>
  </si>
  <si>
    <t xml:space="preserve"> 3.3.4.2 </t>
  </si>
  <si>
    <t xml:space="preserve"> 95750 </t>
  </si>
  <si>
    <t>ELETRODUTO DE AÇO GALVANIZADO, CLASSE LEVE, DN 25 MM (1), APARENTE, INSTALADO EM PAREDE - FORNECIMENTO E INSTALAÇÃO.</t>
  </si>
  <si>
    <t xml:space="preserve"> 3.3.4.3 </t>
  </si>
  <si>
    <t xml:space="preserve"> 95780 </t>
  </si>
  <si>
    <t>CONDULETE DE ALUMÍNIO, PARA ELETRODUTO DE AÇO GALVANIZADO DN 25 MM (1")</t>
  </si>
  <si>
    <t xml:space="preserve"> 3.3.4.4 </t>
  </si>
  <si>
    <t xml:space="preserve"> 063061 </t>
  </si>
  <si>
    <t>CABO PPP FLEXIVEL 3x2,5mm2 CLASE DE ISOLACAO 750V</t>
  </si>
  <si>
    <t xml:space="preserve"> 3.3.4.5 </t>
  </si>
  <si>
    <t xml:space="preserve"> 91996 </t>
  </si>
  <si>
    <t>TOMADA MÉDIA DE EMBUTIR (1 MÓDULO), 2P+T 10 A, INCLUINDO SUPORTE E PLACA - FORNECIMENTO E INSTALAÇÃO.</t>
  </si>
  <si>
    <t xml:space="preserve"> 3.3.4.6 </t>
  </si>
  <si>
    <t xml:space="preserve"> 92004 </t>
  </si>
  <si>
    <t>TOMADA MÉDIA DE EMBUTIR (2 MÓDULOS), 2P+T 10 A, INCLUINDO SUPORTE E PLACA - FORNECIMENTO E INSTALAÇÃO.</t>
  </si>
  <si>
    <t xml:space="preserve"> 3.3.4.7 </t>
  </si>
  <si>
    <t xml:space="preserve"> 052102 </t>
  </si>
  <si>
    <t>CURVA 90 GALVANIZADA 1""</t>
  </si>
  <si>
    <t xml:space="preserve"> 3.3.4.8 </t>
  </si>
  <si>
    <t xml:space="preserve"> 00000209 </t>
  </si>
  <si>
    <t>CONDULETE DUPLO 1"</t>
  </si>
  <si>
    <t xml:space="preserve"> 3.3.5 </t>
  </si>
  <si>
    <t>ALIMENTAÇÃO ELÉTRICA</t>
  </si>
  <si>
    <t xml:space="preserve"> 3.3.5.1 </t>
  </si>
  <si>
    <t xml:space="preserve"> 3.3.5.2 </t>
  </si>
  <si>
    <t xml:space="preserve"> 3.3.5.3 </t>
  </si>
  <si>
    <t xml:space="preserve"> 91847 </t>
  </si>
  <si>
    <t>ELETRODUTO FLEXÍVEL CORRUGADO REFORÇADO, PVC, DN 32 MM (1"), PARA CIRCUITOS TERMINAIS, INSTALADO EM LAJE - FORNECIMENTO E INSTALAÇÃO.</t>
  </si>
  <si>
    <t xml:space="preserve"> 3.3.6 </t>
  </si>
  <si>
    <t>LÓGICA</t>
  </si>
  <si>
    <t xml:space="preserve"> 3.3.6.1 </t>
  </si>
  <si>
    <t xml:space="preserve"> 3.3.6.2 </t>
  </si>
  <si>
    <t>CURVA 90 GALVANIZADA 1"</t>
  </si>
  <si>
    <t xml:space="preserve"> 3.3.6.3 </t>
  </si>
  <si>
    <t xml:space="preserve"> 3.3.6.4 </t>
  </si>
  <si>
    <t xml:space="preserve"> 98307 </t>
  </si>
  <si>
    <t>TOMADA DE REDE RJ45 - FORNECIMENTO E INSTALAÇÃO.</t>
  </si>
  <si>
    <t xml:space="preserve"> 3.3.6.5 </t>
  </si>
  <si>
    <t xml:space="preserve"> 059435 </t>
  </si>
  <si>
    <t>CRIMPAGEM, CERTIFICACAO E IDENTIFICACAO DOS CABOS UTP</t>
  </si>
  <si>
    <t>PT</t>
  </si>
  <si>
    <t xml:space="preserve"> 3.3.6.6 </t>
  </si>
  <si>
    <t xml:space="preserve"> 11242 </t>
  </si>
  <si>
    <t>FORNECIMENTO E INSTALAÇÃO DE CONECTOR RJ 45 MACHO Cat 6</t>
  </si>
  <si>
    <t xml:space="preserve"> 3.3.6.7 </t>
  </si>
  <si>
    <t xml:space="preserve"> 3.3.7 </t>
  </si>
  <si>
    <t>CABOS</t>
  </si>
  <si>
    <t xml:space="preserve"> 3.3.7.1 </t>
  </si>
  <si>
    <t xml:space="preserve"> 7138 </t>
  </si>
  <si>
    <t>FORNECIMENTO E LANÇAMENTO DE CABO UTP 4 PARES CAT 6</t>
  </si>
  <si>
    <t xml:space="preserve"> 3.3.7.2 </t>
  </si>
  <si>
    <t xml:space="preserve"> 91926 </t>
  </si>
  <si>
    <t>CABO DE COBRE FLEXÍVEL ISOLADO, 2,5 MM², ANTI-CHAMA 450/750 V, PARA CIRCUITOS TERMINAIS - FORNECIMENTO E INSTALAÇÃO.</t>
  </si>
  <si>
    <t xml:space="preserve"> 3.3.7.3 </t>
  </si>
  <si>
    <t xml:space="preserve"> 91931 </t>
  </si>
  <si>
    <t>CABO DE COBRE FLEXÍVEL ISOLADO, 6 MM², ANTI-CHAMA 0,6/1,0 KV, PARA CIRCUITOS TERMINAIS - FORNECIMENTO E INSTALAÇÃO. AF_12/2015</t>
  </si>
  <si>
    <t xml:space="preserve"> 3.3.7.4 </t>
  </si>
  <si>
    <t xml:space="preserve"> 8006 </t>
  </si>
  <si>
    <t>TERMINAL DE COMPERSSÃO PARA CABO 2,50 mm2</t>
  </si>
  <si>
    <t xml:space="preserve"> 3.3.7.5 </t>
  </si>
  <si>
    <t xml:space="preserve"> 11817 </t>
  </si>
  <si>
    <t>BOX RETO ALUMÍNIO 1"</t>
  </si>
  <si>
    <t xml:space="preserve"> 3.3.7.6 </t>
  </si>
  <si>
    <t xml:space="preserve"> 95758 </t>
  </si>
  <si>
    <t>LUVA DE EMENDA PARA ELETRODUTO, AÇO GALVANIZADO, DN 25 MM (1''), APARENTE, INSTALADA EM PAREDE - FORNECIMENTO E INSTALAÇÃO. AF_11/2016_P</t>
  </si>
  <si>
    <t xml:space="preserve"> 3.3.7.7 </t>
  </si>
  <si>
    <t xml:space="preserve"> 95757 </t>
  </si>
  <si>
    <t>LUVA DE EMENDA PARA ELETRODUTO, AÇO GALVANIZADO, DN 20 MM (3/4''), APARENTE, INSTALADA EM PAREDE - FORNECIMENTO E INSTALAÇÃO. AF_11/2016_P</t>
  </si>
  <si>
    <t xml:space="preserve"> 3.3.8 </t>
  </si>
  <si>
    <t>ESCAVAÇÕES E RASGOS</t>
  </si>
  <si>
    <t xml:space="preserve"> 3.3.8.1 </t>
  </si>
  <si>
    <t xml:space="preserve"> 93358 </t>
  </si>
  <si>
    <t>ESCAVAÇÃO MANUAL DE VALA COM PROFUNDIDADE MENOR OU IGUAL A 1,30 M.</t>
  </si>
  <si>
    <t xml:space="preserve"> 3.3.8.2 </t>
  </si>
  <si>
    <t xml:space="preserve"> 90445 </t>
  </si>
  <si>
    <t>RASGO EM CONTRAPISO PARA RAMAIS/ DISTRIBUIÇÃO COM DIÂMETROS MAIORES QUE 40 MM E MENORES OU IGUAIS A 75 MM.</t>
  </si>
  <si>
    <t xml:space="preserve"> 3.3.8.3 </t>
  </si>
  <si>
    <t xml:space="preserve"> 2484 </t>
  </si>
  <si>
    <t>ENCHIMENTO RASGO EM ALVENARIA E CONCRETO PARA TUBULAÇÃO DIÂMETRO 1 1/4" a 2"</t>
  </si>
  <si>
    <t xml:space="preserve"> 3.3.8.4 </t>
  </si>
  <si>
    <t xml:space="preserve"> 94342 </t>
  </si>
  <si>
    <t>ATERRO MANUAL DE VALAS COM AREIA PARA ATERRO E COMPACTAÇÃO MECANIZADA.</t>
  </si>
  <si>
    <t xml:space="preserve"> 4 </t>
  </si>
  <si>
    <t>COMPLEMENTAÇÃO DA OBRA</t>
  </si>
  <si>
    <t xml:space="preserve"> 4.1 </t>
  </si>
  <si>
    <t xml:space="preserve"> 00000104 </t>
  </si>
  <si>
    <t>INSTALAÇÃO DE EXTINTOR (MÃO-DE-OBRA)</t>
  </si>
  <si>
    <t xml:space="preserve"> 4.2 </t>
  </si>
  <si>
    <t xml:space="preserve"> 00000094 </t>
  </si>
  <si>
    <t>SUPORTE PARA EXTINTOR TRIPÉ CROMADO - 8 a 12 kg</t>
  </si>
  <si>
    <t xml:space="preserve"> 4.3 </t>
  </si>
  <si>
    <t xml:space="preserve"> 10.90.24 </t>
  </si>
  <si>
    <t>SINALIZADOR PARA EXTINTOR DE INCENDIO EM PVC</t>
  </si>
  <si>
    <t xml:space="preserve"> 4.4 </t>
  </si>
  <si>
    <t xml:space="preserve"> 99805 </t>
  </si>
  <si>
    <t>LIMPEZA DE PISO CERÂMICO OU COM PEDRAS RÚSTICAS UTILIZANDO ÁCIDO MURIÁTICO. AF_04/2019</t>
  </si>
  <si>
    <t xml:space="preserve"> 4.5 </t>
  </si>
  <si>
    <t xml:space="preserve"> 99826 </t>
  </si>
  <si>
    <t>LIMPEZA DE FORRO REMOVÍVEL COM PANO ÚMIDO. AF_04/2019</t>
  </si>
  <si>
    <t xml:space="preserve"> 4.6 </t>
  </si>
  <si>
    <t xml:space="preserve"> 99808 </t>
  </si>
  <si>
    <t>LIMPEZA DE REVESTIMENTO CERÂMICO EM PAREDE UTILIZANDO ÁCIDO MURIÁTICO. AF_04/2019</t>
  </si>
  <si>
    <t xml:space="preserve"> 4.7 </t>
  </si>
  <si>
    <t xml:space="preserve"> 00000108 </t>
  </si>
  <si>
    <t>LIMPEZA FINAL DE OBRA</t>
  </si>
  <si>
    <t>M²</t>
  </si>
  <si>
    <t>M³</t>
  </si>
  <si>
    <t>Obra: Serviços de pintura e adequações em instalações na nova sala do PTF 8º RC Mec.</t>
  </si>
  <si>
    <t>Data:</t>
  </si>
  <si>
    <t>TOTAL COM BDI</t>
  </si>
  <si>
    <t>LOGOMARCA DA EMPRESA</t>
  </si>
  <si>
    <t>XX XX%</t>
  </si>
  <si>
    <t>XX/XX/XXXX</t>
  </si>
  <si>
    <t>Responsável Ténico pelo Orçamento</t>
  </si>
  <si>
    <r>
      <t>CREA</t>
    </r>
    <r>
      <rPr>
        <b/>
        <sz val="11"/>
        <color rgb="FFFF0000"/>
        <rFont val="Arial"/>
        <family val="2"/>
      </rPr>
      <t xml:space="preserve"> XXXXXXXXXXXXX</t>
    </r>
  </si>
  <si>
    <t>Responsável Administrativo pela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</si>
</sst>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ABABAB"/>
      </patternFill>
    </fill>
    <fill>
      <patternFill patternType="solid">
        <fgColor rgb="FFABABAB"/>
      </patternFill>
    </fill>
    <fill>
      <patternFill patternType="solid">
        <fgColor rgb="FFABABAB"/>
      </patternFill>
    </fill>
    <fill>
      <patternFill patternType="solid">
        <fgColor rgb="FFFAFAF9"/>
      </patternFill>
    </fill>
    <fill>
      <patternFill patternType="solid">
        <fgColor rgb="FFFAFAF9"/>
      </patternFill>
    </fill>
    <fill>
      <patternFill patternType="solid">
        <fgColor rgb="FFFAFAF9"/>
      </patternFill>
    </fill>
    <fill>
      <patternFill patternType="solid">
        <fgColor rgb="FFFAFAF9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55">
    <xf numFmtId="0" fontId="0" fillId="0" borderId="0" xfId="0"/>
    <xf numFmtId="0" fontId="14" fillId="14" borderId="1" xfId="0" applyFont="1" applyFill="1" applyBorder="1" applyAlignment="1">
      <alignment vertical="top" wrapText="1"/>
    </xf>
    <xf numFmtId="0" fontId="6" fillId="7" borderId="1" xfId="0" applyFont="1" applyFill="1" applyBorder="1" applyAlignment="1">
      <alignment horizontal="left" vertical="top" wrapText="1"/>
    </xf>
    <xf numFmtId="0" fontId="7" fillId="8" borderId="1" xfId="0" applyFont="1" applyFill="1" applyBorder="1" applyAlignment="1">
      <alignment horizontal="right" vertical="top" wrapText="1"/>
    </xf>
    <xf numFmtId="0" fontId="10" fillId="10" borderId="1" xfId="0" applyFont="1" applyFill="1" applyBorder="1" applyAlignment="1">
      <alignment horizontal="left" vertical="top" wrapText="1"/>
    </xf>
    <xf numFmtId="0" fontId="11" fillId="11" borderId="1" xfId="0" applyFont="1" applyFill="1" applyBorder="1" applyAlignment="1">
      <alignment horizontal="center" vertical="top" wrapText="1"/>
    </xf>
    <xf numFmtId="4" fontId="13" fillId="13" borderId="1" xfId="0" applyNumberFormat="1" applyFont="1" applyFill="1" applyBorder="1" applyAlignment="1">
      <alignment horizontal="right" vertical="top" wrapText="1"/>
    </xf>
    <xf numFmtId="0" fontId="18" fillId="18" borderId="1" xfId="0" applyFont="1" applyFill="1" applyBorder="1" applyAlignment="1">
      <alignment horizontal="center" vertical="top" wrapText="1"/>
    </xf>
    <xf numFmtId="0" fontId="6" fillId="7" borderId="4" xfId="0" applyFont="1" applyFill="1" applyBorder="1" applyAlignment="1">
      <alignment horizontal="left" vertical="top" wrapText="1"/>
    </xf>
    <xf numFmtId="4" fontId="8" fillId="9" borderId="5" xfId="0" applyNumberFormat="1" applyFont="1" applyFill="1" applyBorder="1" applyAlignment="1">
      <alignment horizontal="right" vertical="top" wrapText="1"/>
    </xf>
    <xf numFmtId="0" fontId="10" fillId="10" borderId="4" xfId="0" applyFont="1" applyFill="1" applyBorder="1" applyAlignment="1">
      <alignment horizontal="left" vertical="top" wrapText="1"/>
    </xf>
    <xf numFmtId="4" fontId="13" fillId="13" borderId="5" xfId="0" applyNumberFormat="1" applyFont="1" applyFill="1" applyBorder="1" applyAlignment="1">
      <alignment horizontal="right" vertical="top" wrapText="1"/>
    </xf>
    <xf numFmtId="0" fontId="18" fillId="18" borderId="4" xfId="0" applyFont="1" applyFill="1" applyBorder="1" applyAlignment="1">
      <alignment horizontal="center" vertical="top" wrapText="1"/>
    </xf>
    <xf numFmtId="0" fontId="18" fillId="18" borderId="5" xfId="0" applyFont="1" applyFill="1" applyBorder="1" applyAlignment="1">
      <alignment horizontal="center" vertical="top" wrapText="1"/>
    </xf>
    <xf numFmtId="0" fontId="17" fillId="17" borderId="7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3" fillId="4" borderId="4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43" fontId="12" fillId="12" borderId="1" xfId="1" applyFont="1" applyFill="1" applyBorder="1" applyAlignment="1">
      <alignment horizontal="right" vertical="top" wrapText="1"/>
    </xf>
    <xf numFmtId="43" fontId="7" fillId="8" borderId="1" xfId="1" applyFont="1" applyFill="1" applyBorder="1" applyAlignment="1">
      <alignment horizontal="right" vertical="top" wrapText="1"/>
    </xf>
    <xf numFmtId="0" fontId="10" fillId="11" borderId="1" xfId="0" applyFont="1" applyFill="1" applyBorder="1" applyAlignment="1">
      <alignment horizontal="center" vertical="top" wrapText="1"/>
    </xf>
    <xf numFmtId="0" fontId="18" fillId="18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12" fillId="12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/>
    <xf numFmtId="0" fontId="1" fillId="2" borderId="2" xfId="0" applyFont="1" applyFill="1" applyBorder="1" applyAlignment="1">
      <alignment vertical="top" wrapText="1"/>
    </xf>
    <xf numFmtId="0" fontId="0" fillId="0" borderId="5" xfId="0" applyBorder="1" applyAlignment="1"/>
    <xf numFmtId="4" fontId="16" fillId="16" borderId="7" xfId="0" applyNumberFormat="1" applyFont="1" applyFill="1" applyBorder="1" applyAlignment="1">
      <alignment vertical="top" wrapText="1"/>
    </xf>
    <xf numFmtId="4" fontId="15" fillId="15" borderId="8" xfId="0" applyNumberFormat="1" applyFont="1" applyFill="1" applyBorder="1" applyAlignment="1">
      <alignment vertical="top" wrapText="1"/>
    </xf>
    <xf numFmtId="0" fontId="0" fillId="0" borderId="9" xfId="0" applyBorder="1"/>
    <xf numFmtId="0" fontId="22" fillId="14" borderId="1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left" vertical="top" wrapText="1"/>
    </xf>
    <xf numFmtId="14" fontId="22" fillId="14" borderId="5" xfId="0" applyNumberFormat="1" applyFont="1" applyFill="1" applyBorder="1" applyAlignment="1">
      <alignment horizontal="left" vertical="top" wrapText="1"/>
    </xf>
    <xf numFmtId="0" fontId="20" fillId="14" borderId="1" xfId="0" applyFont="1" applyFill="1" applyBorder="1" applyAlignment="1">
      <alignment horizontal="center" vertical="top" wrapText="1"/>
    </xf>
    <xf numFmtId="0" fontId="14" fillId="14" borderId="1" xfId="0" applyFont="1" applyFill="1" applyBorder="1" applyAlignment="1">
      <alignment horizontal="center" vertical="top" wrapText="1"/>
    </xf>
    <xf numFmtId="0" fontId="21" fillId="2" borderId="10" xfId="0" applyFont="1" applyFill="1" applyBorder="1" applyAlignment="1">
      <alignment horizontal="center" vertical="center"/>
    </xf>
    <xf numFmtId="0" fontId="21" fillId="2" borderId="11" xfId="0" applyFont="1" applyFill="1" applyBorder="1" applyAlignment="1">
      <alignment horizontal="center" vertical="center"/>
    </xf>
    <xf numFmtId="0" fontId="21" fillId="2" borderId="12" xfId="0" applyFont="1" applyFill="1" applyBorder="1" applyAlignment="1">
      <alignment horizontal="center" vertical="center"/>
    </xf>
    <xf numFmtId="0" fontId="21" fillId="2" borderId="13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14" xfId="0" applyFont="1" applyFill="1" applyBorder="1" applyAlignment="1">
      <alignment horizontal="center" vertical="center"/>
    </xf>
    <xf numFmtId="0" fontId="21" fillId="2" borderId="15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1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5" fillId="15" borderId="6" xfId="0" applyFont="1" applyFill="1" applyBorder="1" applyAlignment="1">
      <alignment horizontal="right" vertical="top" wrapText="1"/>
    </xf>
    <xf numFmtId="0" fontId="15" fillId="15" borderId="7" xfId="0" applyFont="1" applyFill="1" applyBorder="1" applyAlignment="1">
      <alignment horizontal="right" vertical="top" wrapText="1"/>
    </xf>
    <xf numFmtId="0" fontId="9" fillId="14" borderId="7" xfId="0" applyFont="1" applyFill="1" applyBorder="1" applyAlignment="1">
      <alignment horizontal="right" vertical="top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1304927</xdr:colOff>
      <xdr:row>24</xdr:row>
      <xdr:rowOff>57151</xdr:rowOff>
    </xdr:from>
    <xdr:ext cx="2793715" cy="937629"/>
    <xdr:sp macro="" textlink="">
      <xdr:nvSpPr>
        <xdr:cNvPr id="4" name="Retângulo 3"/>
        <xdr:cNvSpPr/>
      </xdr:nvSpPr>
      <xdr:spPr>
        <a:xfrm rot="19800409">
          <a:off x="3962402" y="6105526"/>
          <a:ext cx="2793715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54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MODELO</a:t>
          </a:r>
        </a:p>
      </xdr:txBody>
    </xdr:sp>
    <xdr:clientData/>
  </xdr:oneCellAnchor>
  <xdr:oneCellAnchor>
    <xdr:from>
      <xdr:col>4</xdr:col>
      <xdr:colOff>971550</xdr:colOff>
      <xdr:row>74</xdr:row>
      <xdr:rowOff>285750</xdr:rowOff>
    </xdr:from>
    <xdr:ext cx="2793715" cy="937629"/>
    <xdr:sp macro="" textlink="">
      <xdr:nvSpPr>
        <xdr:cNvPr id="5" name="Retângulo 4"/>
        <xdr:cNvSpPr/>
      </xdr:nvSpPr>
      <xdr:spPr>
        <a:xfrm rot="19800409">
          <a:off x="3629025" y="19173825"/>
          <a:ext cx="2793715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54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MODELO</a:t>
          </a:r>
        </a:p>
      </xdr:txBody>
    </xdr:sp>
    <xdr:clientData/>
  </xdr:oneCellAnchor>
  <xdr:oneCellAnchor>
    <xdr:from>
      <xdr:col>4</xdr:col>
      <xdr:colOff>1019175</xdr:colOff>
      <xdr:row>112</xdr:row>
      <xdr:rowOff>104775</xdr:rowOff>
    </xdr:from>
    <xdr:ext cx="2793715" cy="937629"/>
    <xdr:sp macro="" textlink="">
      <xdr:nvSpPr>
        <xdr:cNvPr id="6" name="Retângulo 5"/>
        <xdr:cNvSpPr/>
      </xdr:nvSpPr>
      <xdr:spPr>
        <a:xfrm rot="19800409">
          <a:off x="3676650" y="28946475"/>
          <a:ext cx="2793715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t-BR" sz="54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MODELO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30"/>
  <sheetViews>
    <sheetView tabSelected="1" showOutlineSymbols="0" view="pageBreakPreview" zoomScale="160" zoomScaleNormal="100" zoomScaleSheetLayoutView="160" workbookViewId="0">
      <selection activeCell="L15" sqref="L15"/>
    </sheetView>
  </sheetViews>
  <sheetFormatPr defaultRowHeight="14.25" x14ac:dyDescent="0.2"/>
  <cols>
    <col min="1" max="1" width="2.625" customWidth="1"/>
    <col min="2" max="2" width="7.25" bestFit="1" customWidth="1"/>
    <col min="3" max="3" width="10" style="25" bestFit="1" customWidth="1"/>
    <col min="4" max="4" width="15" style="25" bestFit="1" customWidth="1"/>
    <col min="5" max="5" width="60" bestFit="1" customWidth="1"/>
    <col min="6" max="6" width="8" bestFit="1" customWidth="1"/>
    <col min="7" max="10" width="13" bestFit="1" customWidth="1"/>
  </cols>
  <sheetData>
    <row r="1" spans="2:9" ht="15" thickBot="1" x14ac:dyDescent="0.25"/>
    <row r="2" spans="2:9" ht="15" x14ac:dyDescent="0.2">
      <c r="B2" s="42" t="s">
        <v>322</v>
      </c>
      <c r="C2" s="43"/>
      <c r="D2" s="44"/>
      <c r="E2" s="51" t="s">
        <v>319</v>
      </c>
      <c r="F2" s="51"/>
      <c r="G2" s="51"/>
      <c r="H2" s="32" t="s">
        <v>0</v>
      </c>
      <c r="I2" s="38" t="s">
        <v>320</v>
      </c>
    </row>
    <row r="3" spans="2:9" ht="15" x14ac:dyDescent="0.2">
      <c r="B3" s="45"/>
      <c r="C3" s="46"/>
      <c r="D3" s="47"/>
      <c r="E3" s="40"/>
      <c r="F3" s="41"/>
      <c r="G3" s="1"/>
      <c r="H3" s="37" t="s">
        <v>323</v>
      </c>
      <c r="I3" s="39" t="s">
        <v>324</v>
      </c>
    </row>
    <row r="4" spans="2:9" ht="15" x14ac:dyDescent="0.25">
      <c r="B4" s="48"/>
      <c r="C4" s="49"/>
      <c r="D4" s="50"/>
      <c r="E4" s="30" t="s">
        <v>1</v>
      </c>
      <c r="F4" s="31"/>
      <c r="G4" s="31"/>
      <c r="H4" s="31"/>
      <c r="I4" s="33"/>
    </row>
    <row r="5" spans="2:9" ht="30" x14ac:dyDescent="0.2">
      <c r="B5" s="16" t="s">
        <v>2</v>
      </c>
      <c r="C5" s="17" t="s">
        <v>3</v>
      </c>
      <c r="D5" s="18" t="s">
        <v>4</v>
      </c>
      <c r="E5" s="18" t="s">
        <v>5</v>
      </c>
      <c r="F5" s="19" t="s">
        <v>6</v>
      </c>
      <c r="G5" s="17" t="s">
        <v>7</v>
      </c>
      <c r="H5" s="17" t="s">
        <v>8</v>
      </c>
      <c r="I5" s="20" t="s">
        <v>9</v>
      </c>
    </row>
    <row r="6" spans="2:9" x14ac:dyDescent="0.2">
      <c r="B6" s="8" t="s">
        <v>10</v>
      </c>
      <c r="C6" s="26"/>
      <c r="D6" s="26"/>
      <c r="E6" s="29" t="s">
        <v>11</v>
      </c>
      <c r="F6" s="2"/>
      <c r="G6" s="3"/>
      <c r="H6" s="2"/>
      <c r="I6" s="9">
        <f>I7+I11+I15</f>
        <v>0</v>
      </c>
    </row>
    <row r="7" spans="2:9" x14ac:dyDescent="0.2">
      <c r="B7" s="8" t="s">
        <v>12</v>
      </c>
      <c r="C7" s="26"/>
      <c r="D7" s="26"/>
      <c r="E7" s="2" t="s">
        <v>13</v>
      </c>
      <c r="F7" s="2"/>
      <c r="G7" s="3"/>
      <c r="H7" s="2"/>
      <c r="I7" s="9">
        <f>SUM(I8:I10)</f>
        <v>0</v>
      </c>
    </row>
    <row r="8" spans="2:9" ht="25.5" x14ac:dyDescent="0.2">
      <c r="B8" s="10" t="s">
        <v>14</v>
      </c>
      <c r="C8" s="27" t="s">
        <v>15</v>
      </c>
      <c r="D8" s="28" t="s">
        <v>16</v>
      </c>
      <c r="E8" s="4" t="s">
        <v>17</v>
      </c>
      <c r="F8" s="5" t="s">
        <v>18</v>
      </c>
      <c r="G8" s="21">
        <v>5</v>
      </c>
      <c r="H8" s="6"/>
      <c r="I8" s="11">
        <f>TRUNC(G8 * H8, 2)</f>
        <v>0</v>
      </c>
    </row>
    <row r="9" spans="2:9" ht="25.5" x14ac:dyDescent="0.2">
      <c r="B9" s="10" t="s">
        <v>19</v>
      </c>
      <c r="C9" s="27" t="s">
        <v>20</v>
      </c>
      <c r="D9" s="28" t="s">
        <v>21</v>
      </c>
      <c r="E9" s="4" t="s">
        <v>22</v>
      </c>
      <c r="F9" s="23" t="s">
        <v>317</v>
      </c>
      <c r="G9" s="21">
        <v>33.799999999999997</v>
      </c>
      <c r="H9" s="6"/>
      <c r="I9" s="11">
        <f>TRUNC(G9 * H9, 2)</f>
        <v>0</v>
      </c>
    </row>
    <row r="10" spans="2:9" x14ac:dyDescent="0.2">
      <c r="B10" s="10" t="s">
        <v>23</v>
      </c>
      <c r="C10" s="27" t="s">
        <v>24</v>
      </c>
      <c r="D10" s="28" t="s">
        <v>25</v>
      </c>
      <c r="E10" s="4" t="s">
        <v>26</v>
      </c>
      <c r="F10" s="5" t="s">
        <v>18</v>
      </c>
      <c r="G10" s="21">
        <v>1</v>
      </c>
      <c r="H10" s="6"/>
      <c r="I10" s="11">
        <f>TRUNC(G10 * H10, 2)</f>
        <v>0</v>
      </c>
    </row>
    <row r="11" spans="2:9" x14ac:dyDescent="0.2">
      <c r="B11" s="8" t="s">
        <v>27</v>
      </c>
      <c r="C11" s="26"/>
      <c r="D11" s="26"/>
      <c r="E11" s="2" t="s">
        <v>28</v>
      </c>
      <c r="F11" s="2"/>
      <c r="G11" s="22"/>
      <c r="H11" s="2"/>
      <c r="I11" s="9">
        <f>SUM(I12:I14)</f>
        <v>0</v>
      </c>
    </row>
    <row r="12" spans="2:9" x14ac:dyDescent="0.2">
      <c r="B12" s="10" t="s">
        <v>29</v>
      </c>
      <c r="C12" s="27" t="s">
        <v>30</v>
      </c>
      <c r="D12" s="28" t="s">
        <v>25</v>
      </c>
      <c r="E12" s="4" t="s">
        <v>31</v>
      </c>
      <c r="F12" s="5" t="s">
        <v>18</v>
      </c>
      <c r="G12" s="21">
        <v>1</v>
      </c>
      <c r="H12" s="6"/>
      <c r="I12" s="11">
        <f>TRUNC(G12 * H12, 2)</f>
        <v>0</v>
      </c>
    </row>
    <row r="13" spans="2:9" ht="25.5" x14ac:dyDescent="0.2">
      <c r="B13" s="10" t="s">
        <v>32</v>
      </c>
      <c r="C13" s="27" t="s">
        <v>33</v>
      </c>
      <c r="D13" s="28" t="s">
        <v>21</v>
      </c>
      <c r="E13" s="4" t="s">
        <v>34</v>
      </c>
      <c r="F13" s="5" t="s">
        <v>35</v>
      </c>
      <c r="G13" s="21">
        <v>1</v>
      </c>
      <c r="H13" s="6"/>
      <c r="I13" s="11">
        <f>TRUNC(G13 * H13, 2)</f>
        <v>0</v>
      </c>
    </row>
    <row r="14" spans="2:9" x14ac:dyDescent="0.2">
      <c r="B14" s="10" t="s">
        <v>36</v>
      </c>
      <c r="C14" s="27" t="s">
        <v>37</v>
      </c>
      <c r="D14" s="28" t="s">
        <v>16</v>
      </c>
      <c r="E14" s="4" t="s">
        <v>38</v>
      </c>
      <c r="F14" s="5" t="s">
        <v>35</v>
      </c>
      <c r="G14" s="21">
        <v>1</v>
      </c>
      <c r="H14" s="6"/>
      <c r="I14" s="11">
        <f>TRUNC(G14 * H14, 2)</f>
        <v>0</v>
      </c>
    </row>
    <row r="15" spans="2:9" x14ac:dyDescent="0.2">
      <c r="B15" s="8" t="s">
        <v>39</v>
      </c>
      <c r="C15" s="26"/>
      <c r="D15" s="26"/>
      <c r="E15" s="2" t="s">
        <v>40</v>
      </c>
      <c r="F15" s="2"/>
      <c r="G15" s="22"/>
      <c r="H15" s="2"/>
      <c r="I15" s="9">
        <f>SUM(I16)</f>
        <v>0</v>
      </c>
    </row>
    <row r="16" spans="2:9" ht="25.5" x14ac:dyDescent="0.2">
      <c r="B16" s="10" t="s">
        <v>41</v>
      </c>
      <c r="C16" s="27" t="s">
        <v>42</v>
      </c>
      <c r="D16" s="28" t="s">
        <v>25</v>
      </c>
      <c r="E16" s="4" t="s">
        <v>43</v>
      </c>
      <c r="F16" s="5" t="s">
        <v>18</v>
      </c>
      <c r="G16" s="21">
        <v>2</v>
      </c>
      <c r="H16" s="6"/>
      <c r="I16" s="11">
        <f>TRUNC(G16 * H16, 2)</f>
        <v>0</v>
      </c>
    </row>
    <row r="17" spans="2:9" x14ac:dyDescent="0.2">
      <c r="B17" s="8" t="s">
        <v>44</v>
      </c>
      <c r="C17" s="26"/>
      <c r="D17" s="26"/>
      <c r="E17" s="29" t="s">
        <v>45</v>
      </c>
      <c r="F17" s="2"/>
      <c r="G17" s="22"/>
      <c r="H17" s="2"/>
      <c r="I17" s="9">
        <f>I18+I25</f>
        <v>0</v>
      </c>
    </row>
    <row r="18" spans="2:9" x14ac:dyDescent="0.2">
      <c r="B18" s="8" t="s">
        <v>46</v>
      </c>
      <c r="C18" s="26"/>
      <c r="D18" s="26"/>
      <c r="E18" s="2" t="s">
        <v>47</v>
      </c>
      <c r="F18" s="2"/>
      <c r="G18" s="22"/>
      <c r="H18" s="2"/>
      <c r="I18" s="9">
        <f>SUM(I19:I24)</f>
        <v>0</v>
      </c>
    </row>
    <row r="19" spans="2:9" ht="25.5" x14ac:dyDescent="0.2">
      <c r="B19" s="10" t="s">
        <v>48</v>
      </c>
      <c r="C19" s="27" t="s">
        <v>49</v>
      </c>
      <c r="D19" s="28" t="s">
        <v>21</v>
      </c>
      <c r="E19" s="4" t="s">
        <v>50</v>
      </c>
      <c r="F19" s="23" t="s">
        <v>317</v>
      </c>
      <c r="G19" s="21">
        <v>34.08</v>
      </c>
      <c r="H19" s="6"/>
      <c r="I19" s="11">
        <f t="shared" ref="I19:I24" si="0">TRUNC(G19 * H19, 2)</f>
        <v>0</v>
      </c>
    </row>
    <row r="20" spans="2:9" x14ac:dyDescent="0.2">
      <c r="B20" s="10" t="s">
        <v>51</v>
      </c>
      <c r="C20" s="27" t="s">
        <v>52</v>
      </c>
      <c r="D20" s="28" t="s">
        <v>53</v>
      </c>
      <c r="E20" s="4" t="s">
        <v>54</v>
      </c>
      <c r="F20" s="23" t="s">
        <v>317</v>
      </c>
      <c r="G20" s="21">
        <v>74.7</v>
      </c>
      <c r="H20" s="6"/>
      <c r="I20" s="11">
        <f t="shared" si="0"/>
        <v>0</v>
      </c>
    </row>
    <row r="21" spans="2:9" ht="25.5" x14ac:dyDescent="0.2">
      <c r="B21" s="10" t="s">
        <v>55</v>
      </c>
      <c r="C21" s="27" t="s">
        <v>56</v>
      </c>
      <c r="D21" s="28" t="s">
        <v>21</v>
      </c>
      <c r="E21" s="4" t="s">
        <v>57</v>
      </c>
      <c r="F21" s="23" t="s">
        <v>317</v>
      </c>
      <c r="G21" s="21">
        <v>9.4600000000000009</v>
      </c>
      <c r="H21" s="6"/>
      <c r="I21" s="11">
        <f t="shared" si="0"/>
        <v>0</v>
      </c>
    </row>
    <row r="22" spans="2:9" ht="25.5" x14ac:dyDescent="0.2">
      <c r="B22" s="10" t="s">
        <v>58</v>
      </c>
      <c r="C22" s="27" t="s">
        <v>59</v>
      </c>
      <c r="D22" s="28" t="s">
        <v>21</v>
      </c>
      <c r="E22" s="4" t="s">
        <v>60</v>
      </c>
      <c r="F22" s="23" t="s">
        <v>317</v>
      </c>
      <c r="G22" s="21">
        <v>74.7</v>
      </c>
      <c r="H22" s="6"/>
      <c r="I22" s="11">
        <f t="shared" si="0"/>
        <v>0</v>
      </c>
    </row>
    <row r="23" spans="2:9" ht="51" x14ac:dyDescent="0.2">
      <c r="B23" s="10" t="s">
        <v>61</v>
      </c>
      <c r="C23" s="27" t="s">
        <v>62</v>
      </c>
      <c r="D23" s="28" t="s">
        <v>21</v>
      </c>
      <c r="E23" s="4" t="s">
        <v>63</v>
      </c>
      <c r="F23" s="23" t="s">
        <v>317</v>
      </c>
      <c r="G23" s="21">
        <v>30.3</v>
      </c>
      <c r="H23" s="6"/>
      <c r="I23" s="11">
        <f t="shared" si="0"/>
        <v>0</v>
      </c>
    </row>
    <row r="24" spans="2:9" x14ac:dyDescent="0.2">
      <c r="B24" s="10" t="s">
        <v>64</v>
      </c>
      <c r="C24" s="27" t="s">
        <v>65</v>
      </c>
      <c r="D24" s="28" t="s">
        <v>21</v>
      </c>
      <c r="E24" s="4" t="s">
        <v>66</v>
      </c>
      <c r="F24" s="23" t="s">
        <v>317</v>
      </c>
      <c r="G24" s="21">
        <v>3.78</v>
      </c>
      <c r="H24" s="6"/>
      <c r="I24" s="11">
        <f t="shared" si="0"/>
        <v>0</v>
      </c>
    </row>
    <row r="25" spans="2:9" x14ac:dyDescent="0.2">
      <c r="B25" s="8" t="s">
        <v>67</v>
      </c>
      <c r="C25" s="26"/>
      <c r="D25" s="26"/>
      <c r="E25" s="2" t="s">
        <v>68</v>
      </c>
      <c r="F25" s="2"/>
      <c r="G25" s="22"/>
      <c r="H25" s="2"/>
      <c r="I25" s="9">
        <f>SUM(I26)</f>
        <v>0</v>
      </c>
    </row>
    <row r="26" spans="2:9" ht="25.5" x14ac:dyDescent="0.2">
      <c r="B26" s="10" t="s">
        <v>69</v>
      </c>
      <c r="C26" s="27" t="s">
        <v>70</v>
      </c>
      <c r="D26" s="28" t="s">
        <v>21</v>
      </c>
      <c r="E26" s="4" t="s">
        <v>71</v>
      </c>
      <c r="F26" s="23" t="s">
        <v>317</v>
      </c>
      <c r="G26" s="21">
        <v>33.799999999999997</v>
      </c>
      <c r="H26" s="6"/>
      <c r="I26" s="11">
        <f>TRUNC(G26 * H26, 2)</f>
        <v>0</v>
      </c>
    </row>
    <row r="27" spans="2:9" x14ac:dyDescent="0.2">
      <c r="B27" s="8" t="s">
        <v>72</v>
      </c>
      <c r="C27" s="26"/>
      <c r="D27" s="26"/>
      <c r="E27" s="29" t="s">
        <v>73</v>
      </c>
      <c r="F27" s="2"/>
      <c r="G27" s="22"/>
      <c r="H27" s="2"/>
      <c r="I27" s="9">
        <f>I28+I37+I39</f>
        <v>0</v>
      </c>
    </row>
    <row r="28" spans="2:9" x14ac:dyDescent="0.2">
      <c r="B28" s="8" t="s">
        <v>74</v>
      </c>
      <c r="C28" s="26"/>
      <c r="D28" s="26"/>
      <c r="E28" s="2" t="s">
        <v>75</v>
      </c>
      <c r="F28" s="2"/>
      <c r="G28" s="22"/>
      <c r="H28" s="2"/>
      <c r="I28" s="9">
        <f>SUM(I29:I36)</f>
        <v>0</v>
      </c>
    </row>
    <row r="29" spans="2:9" ht="25.5" x14ac:dyDescent="0.2">
      <c r="B29" s="10" t="s">
        <v>76</v>
      </c>
      <c r="C29" s="27" t="s">
        <v>77</v>
      </c>
      <c r="D29" s="28" t="s">
        <v>25</v>
      </c>
      <c r="E29" s="4" t="s">
        <v>78</v>
      </c>
      <c r="F29" s="5" t="s">
        <v>18</v>
      </c>
      <c r="G29" s="21">
        <v>1</v>
      </c>
      <c r="H29" s="6"/>
      <c r="I29" s="11">
        <f t="shared" ref="I29:I36" si="1">TRUNC(G29 * H29, 2)</f>
        <v>0</v>
      </c>
    </row>
    <row r="30" spans="2:9" x14ac:dyDescent="0.2">
      <c r="B30" s="10" t="s">
        <v>79</v>
      </c>
      <c r="C30" s="27" t="s">
        <v>80</v>
      </c>
      <c r="D30" s="28" t="s">
        <v>21</v>
      </c>
      <c r="E30" s="4" t="s">
        <v>81</v>
      </c>
      <c r="F30" s="5" t="s">
        <v>18</v>
      </c>
      <c r="G30" s="21">
        <v>1</v>
      </c>
      <c r="H30" s="6"/>
      <c r="I30" s="11">
        <f t="shared" si="1"/>
        <v>0</v>
      </c>
    </row>
    <row r="31" spans="2:9" x14ac:dyDescent="0.2">
      <c r="B31" s="10" t="s">
        <v>82</v>
      </c>
      <c r="C31" s="27" t="s">
        <v>83</v>
      </c>
      <c r="D31" s="28" t="s">
        <v>25</v>
      </c>
      <c r="E31" s="4" t="s">
        <v>84</v>
      </c>
      <c r="F31" s="5" t="s">
        <v>18</v>
      </c>
      <c r="G31" s="21">
        <v>1</v>
      </c>
      <c r="H31" s="6"/>
      <c r="I31" s="11">
        <f t="shared" si="1"/>
        <v>0</v>
      </c>
    </row>
    <row r="32" spans="2:9" x14ac:dyDescent="0.2">
      <c r="B32" s="10" t="s">
        <v>85</v>
      </c>
      <c r="C32" s="27" t="s">
        <v>86</v>
      </c>
      <c r="D32" s="28" t="s">
        <v>25</v>
      </c>
      <c r="E32" s="4" t="s">
        <v>87</v>
      </c>
      <c r="F32" s="5" t="s">
        <v>18</v>
      </c>
      <c r="G32" s="21">
        <v>1</v>
      </c>
      <c r="H32" s="6"/>
      <c r="I32" s="11">
        <f t="shared" si="1"/>
        <v>0</v>
      </c>
    </row>
    <row r="33" spans="2:9" x14ac:dyDescent="0.2">
      <c r="B33" s="10" t="s">
        <v>88</v>
      </c>
      <c r="C33" s="27" t="s">
        <v>89</v>
      </c>
      <c r="D33" s="28" t="s">
        <v>90</v>
      </c>
      <c r="E33" s="4" t="s">
        <v>91</v>
      </c>
      <c r="F33" s="5" t="s">
        <v>18</v>
      </c>
      <c r="G33" s="21">
        <v>1</v>
      </c>
      <c r="H33" s="6"/>
      <c r="I33" s="11">
        <f t="shared" si="1"/>
        <v>0</v>
      </c>
    </row>
    <row r="34" spans="2:9" x14ac:dyDescent="0.2">
      <c r="B34" s="10" t="s">
        <v>92</v>
      </c>
      <c r="C34" s="27" t="s">
        <v>93</v>
      </c>
      <c r="D34" s="28" t="s">
        <v>94</v>
      </c>
      <c r="E34" s="4" t="s">
        <v>95</v>
      </c>
      <c r="F34" s="5" t="s">
        <v>18</v>
      </c>
      <c r="G34" s="21">
        <v>1</v>
      </c>
      <c r="H34" s="6"/>
      <c r="I34" s="11">
        <f t="shared" si="1"/>
        <v>0</v>
      </c>
    </row>
    <row r="35" spans="2:9" x14ac:dyDescent="0.2">
      <c r="B35" s="10" t="s">
        <v>96</v>
      </c>
      <c r="C35" s="27" t="s">
        <v>97</v>
      </c>
      <c r="D35" s="28" t="s">
        <v>94</v>
      </c>
      <c r="E35" s="4" t="s">
        <v>98</v>
      </c>
      <c r="F35" s="5" t="s">
        <v>18</v>
      </c>
      <c r="G35" s="21">
        <v>1</v>
      </c>
      <c r="H35" s="6"/>
      <c r="I35" s="11">
        <f t="shared" si="1"/>
        <v>0</v>
      </c>
    </row>
    <row r="36" spans="2:9" x14ac:dyDescent="0.2">
      <c r="B36" s="10" t="s">
        <v>99</v>
      </c>
      <c r="C36" s="27" t="s">
        <v>100</v>
      </c>
      <c r="D36" s="28" t="s">
        <v>94</v>
      </c>
      <c r="E36" s="4" t="s">
        <v>101</v>
      </c>
      <c r="F36" s="5" t="s">
        <v>18</v>
      </c>
      <c r="G36" s="21">
        <v>1</v>
      </c>
      <c r="H36" s="6"/>
      <c r="I36" s="11">
        <f t="shared" si="1"/>
        <v>0</v>
      </c>
    </row>
    <row r="37" spans="2:9" x14ac:dyDescent="0.2">
      <c r="B37" s="8" t="s">
        <v>102</v>
      </c>
      <c r="C37" s="26"/>
      <c r="D37" s="26"/>
      <c r="E37" s="2" t="s">
        <v>103</v>
      </c>
      <c r="F37" s="2"/>
      <c r="G37" s="22"/>
      <c r="H37" s="2"/>
      <c r="I37" s="9">
        <f>SUM(I38)</f>
        <v>0</v>
      </c>
    </row>
    <row r="38" spans="2:9" ht="38.25" x14ac:dyDescent="0.2">
      <c r="B38" s="10" t="s">
        <v>104</v>
      </c>
      <c r="C38" s="27" t="s">
        <v>105</v>
      </c>
      <c r="D38" s="28" t="s">
        <v>25</v>
      </c>
      <c r="E38" s="4" t="s">
        <v>106</v>
      </c>
      <c r="F38" s="5" t="s">
        <v>18</v>
      </c>
      <c r="G38" s="21">
        <v>1</v>
      </c>
      <c r="H38" s="6"/>
      <c r="I38" s="11">
        <f>TRUNC(G38 * H38, 2)</f>
        <v>0</v>
      </c>
    </row>
    <row r="39" spans="2:9" x14ac:dyDescent="0.2">
      <c r="B39" s="8" t="s">
        <v>107</v>
      </c>
      <c r="C39" s="26"/>
      <c r="D39" s="26"/>
      <c r="E39" s="2" t="s">
        <v>108</v>
      </c>
      <c r="F39" s="2"/>
      <c r="G39" s="22"/>
      <c r="H39" s="2"/>
      <c r="I39" s="9">
        <f>SUM(I41:I106)</f>
        <v>0</v>
      </c>
    </row>
    <row r="40" spans="2:9" x14ac:dyDescent="0.2">
      <c r="B40" s="8" t="s">
        <v>109</v>
      </c>
      <c r="C40" s="26"/>
      <c r="D40" s="26"/>
      <c r="E40" s="2" t="s">
        <v>110</v>
      </c>
      <c r="F40" s="2"/>
      <c r="G40" s="22"/>
      <c r="H40" s="2"/>
      <c r="I40" s="9"/>
    </row>
    <row r="41" spans="2:9" ht="25.5" x14ac:dyDescent="0.2">
      <c r="B41" s="10" t="s">
        <v>111</v>
      </c>
      <c r="C41" s="27" t="s">
        <v>112</v>
      </c>
      <c r="D41" s="28" t="s">
        <v>21</v>
      </c>
      <c r="E41" s="4" t="s">
        <v>113</v>
      </c>
      <c r="F41" s="5" t="s">
        <v>114</v>
      </c>
      <c r="G41" s="21">
        <v>6</v>
      </c>
      <c r="H41" s="6"/>
      <c r="I41" s="11">
        <f t="shared" ref="I41:I50" si="2">TRUNC(G41 * H41, 2)</f>
        <v>0</v>
      </c>
    </row>
    <row r="42" spans="2:9" ht="25.5" x14ac:dyDescent="0.2">
      <c r="B42" s="10" t="s">
        <v>115</v>
      </c>
      <c r="C42" s="27" t="s">
        <v>116</v>
      </c>
      <c r="D42" s="28" t="s">
        <v>21</v>
      </c>
      <c r="E42" s="4" t="s">
        <v>117</v>
      </c>
      <c r="F42" s="5" t="s">
        <v>18</v>
      </c>
      <c r="G42" s="21">
        <v>3</v>
      </c>
      <c r="H42" s="6"/>
      <c r="I42" s="11">
        <f t="shared" si="2"/>
        <v>0</v>
      </c>
    </row>
    <row r="43" spans="2:9" x14ac:dyDescent="0.2">
      <c r="B43" s="10" t="s">
        <v>118</v>
      </c>
      <c r="C43" s="27" t="s">
        <v>119</v>
      </c>
      <c r="D43" s="28" t="s">
        <v>16</v>
      </c>
      <c r="E43" s="4" t="s">
        <v>120</v>
      </c>
      <c r="F43" s="5" t="s">
        <v>18</v>
      </c>
      <c r="G43" s="21">
        <v>3</v>
      </c>
      <c r="H43" s="6"/>
      <c r="I43" s="11">
        <f t="shared" si="2"/>
        <v>0</v>
      </c>
    </row>
    <row r="44" spans="2:9" ht="25.5" x14ac:dyDescent="0.2">
      <c r="B44" s="10" t="s">
        <v>121</v>
      </c>
      <c r="C44" s="27" t="s">
        <v>122</v>
      </c>
      <c r="D44" s="28" t="s">
        <v>21</v>
      </c>
      <c r="E44" s="4" t="s">
        <v>123</v>
      </c>
      <c r="F44" s="5" t="s">
        <v>114</v>
      </c>
      <c r="G44" s="21">
        <v>2.5</v>
      </c>
      <c r="H44" s="6"/>
      <c r="I44" s="11">
        <f t="shared" si="2"/>
        <v>0</v>
      </c>
    </row>
    <row r="45" spans="2:9" ht="38.25" x14ac:dyDescent="0.2">
      <c r="B45" s="10" t="s">
        <v>124</v>
      </c>
      <c r="C45" s="27" t="s">
        <v>125</v>
      </c>
      <c r="D45" s="28" t="s">
        <v>21</v>
      </c>
      <c r="E45" s="4" t="s">
        <v>126</v>
      </c>
      <c r="F45" s="5" t="s">
        <v>114</v>
      </c>
      <c r="G45" s="21">
        <v>2.5</v>
      </c>
      <c r="H45" s="6"/>
      <c r="I45" s="11">
        <f t="shared" si="2"/>
        <v>0</v>
      </c>
    </row>
    <row r="46" spans="2:9" ht="38.25" x14ac:dyDescent="0.2">
      <c r="B46" s="10" t="s">
        <v>127</v>
      </c>
      <c r="C46" s="27" t="s">
        <v>128</v>
      </c>
      <c r="D46" s="28" t="s">
        <v>21</v>
      </c>
      <c r="E46" s="4" t="s">
        <v>129</v>
      </c>
      <c r="F46" s="5" t="s">
        <v>114</v>
      </c>
      <c r="G46" s="21">
        <v>1.2</v>
      </c>
      <c r="H46" s="6"/>
      <c r="I46" s="11">
        <f t="shared" si="2"/>
        <v>0</v>
      </c>
    </row>
    <row r="47" spans="2:9" ht="38.25" x14ac:dyDescent="0.2">
      <c r="B47" s="10" t="s">
        <v>130</v>
      </c>
      <c r="C47" s="27" t="s">
        <v>131</v>
      </c>
      <c r="D47" s="28" t="s">
        <v>21</v>
      </c>
      <c r="E47" s="4" t="s">
        <v>132</v>
      </c>
      <c r="F47" s="5" t="s">
        <v>18</v>
      </c>
      <c r="G47" s="21">
        <v>1</v>
      </c>
      <c r="H47" s="6"/>
      <c r="I47" s="11">
        <f t="shared" si="2"/>
        <v>0</v>
      </c>
    </row>
    <row r="48" spans="2:9" x14ac:dyDescent="0.2">
      <c r="B48" s="10" t="s">
        <v>133</v>
      </c>
      <c r="C48" s="27" t="s">
        <v>134</v>
      </c>
      <c r="D48" s="28" t="s">
        <v>16</v>
      </c>
      <c r="E48" s="4" t="s">
        <v>135</v>
      </c>
      <c r="F48" s="5" t="s">
        <v>18</v>
      </c>
      <c r="G48" s="21">
        <v>1</v>
      </c>
      <c r="H48" s="6"/>
      <c r="I48" s="11">
        <f t="shared" si="2"/>
        <v>0</v>
      </c>
    </row>
    <row r="49" spans="2:9" ht="25.5" x14ac:dyDescent="0.2">
      <c r="B49" s="10" t="s">
        <v>136</v>
      </c>
      <c r="C49" s="27" t="s">
        <v>137</v>
      </c>
      <c r="D49" s="28" t="s">
        <v>21</v>
      </c>
      <c r="E49" s="4" t="s">
        <v>138</v>
      </c>
      <c r="F49" s="5" t="s">
        <v>18</v>
      </c>
      <c r="G49" s="21">
        <v>1</v>
      </c>
      <c r="H49" s="6"/>
      <c r="I49" s="11">
        <f t="shared" si="2"/>
        <v>0</v>
      </c>
    </row>
    <row r="50" spans="2:9" x14ac:dyDescent="0.2">
      <c r="B50" s="10" t="s">
        <v>139</v>
      </c>
      <c r="C50" s="27" t="s">
        <v>140</v>
      </c>
      <c r="D50" s="28" t="s">
        <v>21</v>
      </c>
      <c r="E50" s="4" t="s">
        <v>141</v>
      </c>
      <c r="F50" s="5" t="s">
        <v>18</v>
      </c>
      <c r="G50" s="21">
        <v>1</v>
      </c>
      <c r="H50" s="6"/>
      <c r="I50" s="11">
        <f t="shared" si="2"/>
        <v>0</v>
      </c>
    </row>
    <row r="51" spans="2:9" x14ac:dyDescent="0.2">
      <c r="B51" s="8" t="s">
        <v>142</v>
      </c>
      <c r="C51" s="26"/>
      <c r="D51" s="26"/>
      <c r="E51" s="2" t="s">
        <v>143</v>
      </c>
      <c r="F51" s="2"/>
      <c r="G51" s="22"/>
      <c r="H51" s="2"/>
      <c r="I51" s="9"/>
    </row>
    <row r="52" spans="2:9" ht="25.5" x14ac:dyDescent="0.2">
      <c r="B52" s="10" t="s">
        <v>144</v>
      </c>
      <c r="C52" s="27" t="s">
        <v>145</v>
      </c>
      <c r="D52" s="28" t="s">
        <v>21</v>
      </c>
      <c r="E52" s="4" t="s">
        <v>146</v>
      </c>
      <c r="F52" s="5" t="s">
        <v>18</v>
      </c>
      <c r="G52" s="21">
        <v>2</v>
      </c>
      <c r="H52" s="6"/>
      <c r="I52" s="11">
        <f t="shared" ref="I52:I60" si="3">TRUNC(G52 * H52, 2)</f>
        <v>0</v>
      </c>
    </row>
    <row r="53" spans="2:9" ht="25.5" x14ac:dyDescent="0.2">
      <c r="B53" s="10" t="s">
        <v>147</v>
      </c>
      <c r="C53" s="27" t="s">
        <v>148</v>
      </c>
      <c r="D53" s="28" t="s">
        <v>21</v>
      </c>
      <c r="E53" s="4" t="s">
        <v>149</v>
      </c>
      <c r="F53" s="5" t="s">
        <v>18</v>
      </c>
      <c r="G53" s="21">
        <v>6</v>
      </c>
      <c r="H53" s="6"/>
      <c r="I53" s="11">
        <f t="shared" si="3"/>
        <v>0</v>
      </c>
    </row>
    <row r="54" spans="2:9" ht="25.5" x14ac:dyDescent="0.2">
      <c r="B54" s="10" t="s">
        <v>150</v>
      </c>
      <c r="C54" s="27" t="s">
        <v>151</v>
      </c>
      <c r="D54" s="28" t="s">
        <v>21</v>
      </c>
      <c r="E54" s="4" t="s">
        <v>152</v>
      </c>
      <c r="F54" s="5" t="s">
        <v>18</v>
      </c>
      <c r="G54" s="21">
        <v>1</v>
      </c>
      <c r="H54" s="6"/>
      <c r="I54" s="11">
        <f t="shared" si="3"/>
        <v>0</v>
      </c>
    </row>
    <row r="55" spans="2:9" ht="25.5" x14ac:dyDescent="0.2">
      <c r="B55" s="10" t="s">
        <v>153</v>
      </c>
      <c r="C55" s="27" t="s">
        <v>154</v>
      </c>
      <c r="D55" s="28" t="s">
        <v>21</v>
      </c>
      <c r="E55" s="4" t="s">
        <v>155</v>
      </c>
      <c r="F55" s="5" t="s">
        <v>18</v>
      </c>
      <c r="G55" s="21">
        <v>1</v>
      </c>
      <c r="H55" s="6"/>
      <c r="I55" s="11">
        <f t="shared" si="3"/>
        <v>0</v>
      </c>
    </row>
    <row r="56" spans="2:9" ht="25.5" x14ac:dyDescent="0.2">
      <c r="B56" s="10" t="s">
        <v>156</v>
      </c>
      <c r="C56" s="27" t="s">
        <v>157</v>
      </c>
      <c r="D56" s="28" t="s">
        <v>21</v>
      </c>
      <c r="E56" s="4" t="s">
        <v>158</v>
      </c>
      <c r="F56" s="5" t="s">
        <v>18</v>
      </c>
      <c r="G56" s="21">
        <v>2</v>
      </c>
      <c r="H56" s="6"/>
      <c r="I56" s="11">
        <f t="shared" si="3"/>
        <v>0</v>
      </c>
    </row>
    <row r="57" spans="2:9" x14ac:dyDescent="0.2">
      <c r="B57" s="10" t="s">
        <v>159</v>
      </c>
      <c r="C57" s="27" t="s">
        <v>160</v>
      </c>
      <c r="D57" s="28" t="s">
        <v>161</v>
      </c>
      <c r="E57" s="4" t="s">
        <v>162</v>
      </c>
      <c r="F57" s="5" t="s">
        <v>18</v>
      </c>
      <c r="G57" s="21">
        <v>8</v>
      </c>
      <c r="H57" s="6"/>
      <c r="I57" s="11">
        <f t="shared" si="3"/>
        <v>0</v>
      </c>
    </row>
    <row r="58" spans="2:9" ht="25.5" x14ac:dyDescent="0.2">
      <c r="B58" s="10" t="s">
        <v>163</v>
      </c>
      <c r="C58" s="27" t="s">
        <v>164</v>
      </c>
      <c r="D58" s="28" t="s">
        <v>165</v>
      </c>
      <c r="E58" s="4" t="s">
        <v>166</v>
      </c>
      <c r="F58" s="5" t="s">
        <v>18</v>
      </c>
      <c r="G58" s="21">
        <v>1</v>
      </c>
      <c r="H58" s="6"/>
      <c r="I58" s="11">
        <f t="shared" si="3"/>
        <v>0</v>
      </c>
    </row>
    <row r="59" spans="2:9" ht="25.5" x14ac:dyDescent="0.2">
      <c r="B59" s="10" t="s">
        <v>167</v>
      </c>
      <c r="C59" s="27" t="s">
        <v>168</v>
      </c>
      <c r="D59" s="28" t="s">
        <v>165</v>
      </c>
      <c r="E59" s="4" t="s">
        <v>169</v>
      </c>
      <c r="F59" s="5" t="s">
        <v>18</v>
      </c>
      <c r="G59" s="21">
        <v>1</v>
      </c>
      <c r="H59" s="6"/>
      <c r="I59" s="11">
        <f t="shared" si="3"/>
        <v>0</v>
      </c>
    </row>
    <row r="60" spans="2:9" x14ac:dyDescent="0.2">
      <c r="B60" s="10" t="s">
        <v>170</v>
      </c>
      <c r="C60" s="27" t="s">
        <v>171</v>
      </c>
      <c r="D60" s="28" t="s">
        <v>53</v>
      </c>
      <c r="E60" s="4" t="s">
        <v>172</v>
      </c>
      <c r="F60" s="5" t="s">
        <v>114</v>
      </c>
      <c r="G60" s="21">
        <v>2</v>
      </c>
      <c r="H60" s="6"/>
      <c r="I60" s="11">
        <f t="shared" si="3"/>
        <v>0</v>
      </c>
    </row>
    <row r="61" spans="2:9" x14ac:dyDescent="0.2">
      <c r="B61" s="8" t="s">
        <v>173</v>
      </c>
      <c r="C61" s="26"/>
      <c r="D61" s="26"/>
      <c r="E61" s="2" t="s">
        <v>174</v>
      </c>
      <c r="F61" s="2"/>
      <c r="G61" s="22"/>
      <c r="H61" s="2"/>
      <c r="I61" s="9"/>
    </row>
    <row r="62" spans="2:9" ht="25.5" x14ac:dyDescent="0.2">
      <c r="B62" s="10" t="s">
        <v>175</v>
      </c>
      <c r="C62" s="27" t="s">
        <v>176</v>
      </c>
      <c r="D62" s="28" t="s">
        <v>21</v>
      </c>
      <c r="E62" s="4" t="s">
        <v>177</v>
      </c>
      <c r="F62" s="5" t="s">
        <v>114</v>
      </c>
      <c r="G62" s="21">
        <v>25</v>
      </c>
      <c r="H62" s="6"/>
      <c r="I62" s="11">
        <f t="shared" ref="I62:I72" si="4">TRUNC(G62 * H62, 2)</f>
        <v>0</v>
      </c>
    </row>
    <row r="63" spans="2:9" x14ac:dyDescent="0.2">
      <c r="B63" s="10" t="s">
        <v>178</v>
      </c>
      <c r="C63" s="27" t="s">
        <v>179</v>
      </c>
      <c r="D63" s="28" t="s">
        <v>16</v>
      </c>
      <c r="E63" s="4" t="s">
        <v>180</v>
      </c>
      <c r="F63" s="5" t="s">
        <v>18</v>
      </c>
      <c r="G63" s="21">
        <v>2</v>
      </c>
      <c r="H63" s="6"/>
      <c r="I63" s="11">
        <f t="shared" si="4"/>
        <v>0</v>
      </c>
    </row>
    <row r="64" spans="2:9" x14ac:dyDescent="0.2">
      <c r="B64" s="10" t="s">
        <v>181</v>
      </c>
      <c r="C64" s="27" t="s">
        <v>134</v>
      </c>
      <c r="D64" s="28" t="s">
        <v>16</v>
      </c>
      <c r="E64" s="4" t="s">
        <v>135</v>
      </c>
      <c r="F64" s="5" t="s">
        <v>18</v>
      </c>
      <c r="G64" s="21">
        <v>2</v>
      </c>
      <c r="H64" s="6"/>
      <c r="I64" s="11">
        <f t="shared" si="4"/>
        <v>0</v>
      </c>
    </row>
    <row r="65" spans="2:9" ht="25.5" x14ac:dyDescent="0.2">
      <c r="B65" s="10" t="s">
        <v>182</v>
      </c>
      <c r="C65" s="27" t="s">
        <v>183</v>
      </c>
      <c r="D65" s="28" t="s">
        <v>21</v>
      </c>
      <c r="E65" s="4" t="s">
        <v>184</v>
      </c>
      <c r="F65" s="5" t="s">
        <v>18</v>
      </c>
      <c r="G65" s="21">
        <v>7</v>
      </c>
      <c r="H65" s="6"/>
      <c r="I65" s="11">
        <f t="shared" si="4"/>
        <v>0</v>
      </c>
    </row>
    <row r="66" spans="2:9" x14ac:dyDescent="0.2">
      <c r="B66" s="10" t="s">
        <v>185</v>
      </c>
      <c r="C66" s="27" t="s">
        <v>186</v>
      </c>
      <c r="D66" s="28" t="s">
        <v>94</v>
      </c>
      <c r="E66" s="4" t="s">
        <v>187</v>
      </c>
      <c r="F66" s="5" t="s">
        <v>114</v>
      </c>
      <c r="G66" s="21">
        <v>20</v>
      </c>
      <c r="H66" s="6"/>
      <c r="I66" s="11">
        <f t="shared" si="4"/>
        <v>0</v>
      </c>
    </row>
    <row r="67" spans="2:9" ht="25.5" x14ac:dyDescent="0.2">
      <c r="B67" s="10" t="s">
        <v>189</v>
      </c>
      <c r="C67" s="27" t="s">
        <v>190</v>
      </c>
      <c r="D67" s="28" t="s">
        <v>21</v>
      </c>
      <c r="E67" s="4" t="s">
        <v>191</v>
      </c>
      <c r="F67" s="5" t="s">
        <v>18</v>
      </c>
      <c r="G67" s="21">
        <v>1</v>
      </c>
      <c r="H67" s="6"/>
      <c r="I67" s="11">
        <f t="shared" si="4"/>
        <v>0</v>
      </c>
    </row>
    <row r="68" spans="2:9" ht="25.5" x14ac:dyDescent="0.2">
      <c r="B68" s="10" t="s">
        <v>192</v>
      </c>
      <c r="C68" s="27" t="s">
        <v>193</v>
      </c>
      <c r="D68" s="28" t="s">
        <v>21</v>
      </c>
      <c r="E68" s="4" t="s">
        <v>194</v>
      </c>
      <c r="F68" s="5" t="s">
        <v>18</v>
      </c>
      <c r="G68" s="21">
        <v>1</v>
      </c>
      <c r="H68" s="6"/>
      <c r="I68" s="11">
        <f t="shared" si="4"/>
        <v>0</v>
      </c>
    </row>
    <row r="69" spans="2:9" x14ac:dyDescent="0.2">
      <c r="B69" s="10" t="s">
        <v>195</v>
      </c>
      <c r="C69" s="27" t="s">
        <v>196</v>
      </c>
      <c r="D69" s="28" t="s">
        <v>16</v>
      </c>
      <c r="E69" s="4" t="s">
        <v>197</v>
      </c>
      <c r="F69" s="5" t="s">
        <v>18</v>
      </c>
      <c r="G69" s="21">
        <v>1</v>
      </c>
      <c r="H69" s="6"/>
      <c r="I69" s="11">
        <f t="shared" si="4"/>
        <v>0</v>
      </c>
    </row>
    <row r="70" spans="2:9" x14ac:dyDescent="0.2">
      <c r="B70" s="10" t="s">
        <v>198</v>
      </c>
      <c r="C70" s="27" t="s">
        <v>199</v>
      </c>
      <c r="D70" s="28" t="s">
        <v>25</v>
      </c>
      <c r="E70" s="4" t="s">
        <v>200</v>
      </c>
      <c r="F70" s="5" t="s">
        <v>18</v>
      </c>
      <c r="G70" s="21">
        <v>8</v>
      </c>
      <c r="H70" s="6"/>
      <c r="I70" s="11">
        <f t="shared" si="4"/>
        <v>0</v>
      </c>
    </row>
    <row r="71" spans="2:9" x14ac:dyDescent="0.2">
      <c r="B71" s="10" t="s">
        <v>201</v>
      </c>
      <c r="C71" s="27" t="s">
        <v>202</v>
      </c>
      <c r="D71" s="28" t="s">
        <v>25</v>
      </c>
      <c r="E71" s="4" t="s">
        <v>203</v>
      </c>
      <c r="F71" s="5" t="s">
        <v>18</v>
      </c>
      <c r="G71" s="21">
        <v>1</v>
      </c>
      <c r="H71" s="6"/>
      <c r="I71" s="11">
        <f t="shared" si="4"/>
        <v>0</v>
      </c>
    </row>
    <row r="72" spans="2:9" x14ac:dyDescent="0.2">
      <c r="B72" s="10" t="s">
        <v>204</v>
      </c>
      <c r="C72" s="27" t="s">
        <v>205</v>
      </c>
      <c r="D72" s="28" t="s">
        <v>25</v>
      </c>
      <c r="E72" s="4" t="s">
        <v>206</v>
      </c>
      <c r="F72" s="5" t="s">
        <v>18</v>
      </c>
      <c r="G72" s="21">
        <v>1</v>
      </c>
      <c r="H72" s="6"/>
      <c r="I72" s="11">
        <f t="shared" si="4"/>
        <v>0</v>
      </c>
    </row>
    <row r="73" spans="2:9" x14ac:dyDescent="0.2">
      <c r="B73" s="8" t="s">
        <v>207</v>
      </c>
      <c r="C73" s="26"/>
      <c r="D73" s="26"/>
      <c r="E73" s="2" t="s">
        <v>208</v>
      </c>
      <c r="F73" s="2"/>
      <c r="G73" s="22"/>
      <c r="H73" s="2"/>
      <c r="I73" s="9"/>
    </row>
    <row r="74" spans="2:9" ht="25.5" x14ac:dyDescent="0.2">
      <c r="B74" s="10" t="s">
        <v>209</v>
      </c>
      <c r="C74" s="27" t="s">
        <v>210</v>
      </c>
      <c r="D74" s="28" t="s">
        <v>21</v>
      </c>
      <c r="E74" s="4" t="s">
        <v>211</v>
      </c>
      <c r="F74" s="5" t="s">
        <v>114</v>
      </c>
      <c r="G74" s="21">
        <v>3</v>
      </c>
      <c r="H74" s="6"/>
      <c r="I74" s="11">
        <f t="shared" ref="I74:I81" si="5">TRUNC(G74 * H74, 2)</f>
        <v>0</v>
      </c>
    </row>
    <row r="75" spans="2:9" ht="25.5" x14ac:dyDescent="0.2">
      <c r="B75" s="10" t="s">
        <v>212</v>
      </c>
      <c r="C75" s="27" t="s">
        <v>213</v>
      </c>
      <c r="D75" s="28" t="s">
        <v>21</v>
      </c>
      <c r="E75" s="4" t="s">
        <v>214</v>
      </c>
      <c r="F75" s="5" t="s">
        <v>114</v>
      </c>
      <c r="G75" s="21">
        <v>35</v>
      </c>
      <c r="H75" s="6"/>
      <c r="I75" s="11">
        <f t="shared" si="5"/>
        <v>0</v>
      </c>
    </row>
    <row r="76" spans="2:9" ht="25.5" x14ac:dyDescent="0.2">
      <c r="B76" s="10" t="s">
        <v>215</v>
      </c>
      <c r="C76" s="27" t="s">
        <v>216</v>
      </c>
      <c r="D76" s="28" t="s">
        <v>21</v>
      </c>
      <c r="E76" s="4" t="s">
        <v>217</v>
      </c>
      <c r="F76" s="5" t="s">
        <v>18</v>
      </c>
      <c r="G76" s="21">
        <v>13</v>
      </c>
      <c r="H76" s="6"/>
      <c r="I76" s="11">
        <f t="shared" si="5"/>
        <v>0</v>
      </c>
    </row>
    <row r="77" spans="2:9" x14ac:dyDescent="0.2">
      <c r="B77" s="10" t="s">
        <v>218</v>
      </c>
      <c r="C77" s="27" t="s">
        <v>219</v>
      </c>
      <c r="D77" s="28" t="s">
        <v>16</v>
      </c>
      <c r="E77" s="4" t="s">
        <v>220</v>
      </c>
      <c r="F77" s="5" t="s">
        <v>114</v>
      </c>
      <c r="G77" s="21">
        <v>12</v>
      </c>
      <c r="H77" s="6"/>
      <c r="I77" s="11">
        <f t="shared" si="5"/>
        <v>0</v>
      </c>
    </row>
    <row r="78" spans="2:9" ht="25.5" x14ac:dyDescent="0.2">
      <c r="B78" s="10" t="s">
        <v>221</v>
      </c>
      <c r="C78" s="27" t="s">
        <v>222</v>
      </c>
      <c r="D78" s="28" t="s">
        <v>21</v>
      </c>
      <c r="E78" s="4" t="s">
        <v>223</v>
      </c>
      <c r="F78" s="5" t="s">
        <v>18</v>
      </c>
      <c r="G78" s="21">
        <v>6</v>
      </c>
      <c r="H78" s="6"/>
      <c r="I78" s="11">
        <f t="shared" si="5"/>
        <v>0</v>
      </c>
    </row>
    <row r="79" spans="2:9" ht="25.5" x14ac:dyDescent="0.2">
      <c r="B79" s="10" t="s">
        <v>224</v>
      </c>
      <c r="C79" s="27" t="s">
        <v>225</v>
      </c>
      <c r="D79" s="28" t="s">
        <v>21</v>
      </c>
      <c r="E79" s="4" t="s">
        <v>226</v>
      </c>
      <c r="F79" s="5" t="s">
        <v>18</v>
      </c>
      <c r="G79" s="21">
        <v>3</v>
      </c>
      <c r="H79" s="6"/>
      <c r="I79" s="11">
        <f t="shared" si="5"/>
        <v>0</v>
      </c>
    </row>
    <row r="80" spans="2:9" x14ac:dyDescent="0.2">
      <c r="B80" s="10" t="s">
        <v>227</v>
      </c>
      <c r="C80" s="27" t="s">
        <v>228</v>
      </c>
      <c r="D80" s="28" t="s">
        <v>16</v>
      </c>
      <c r="E80" s="4" t="s">
        <v>229</v>
      </c>
      <c r="F80" s="5" t="s">
        <v>18</v>
      </c>
      <c r="G80" s="21">
        <v>5</v>
      </c>
      <c r="H80" s="6"/>
      <c r="I80" s="11">
        <f t="shared" si="5"/>
        <v>0</v>
      </c>
    </row>
    <row r="81" spans="2:9" x14ac:dyDescent="0.2">
      <c r="B81" s="10" t="s">
        <v>230</v>
      </c>
      <c r="C81" s="27" t="s">
        <v>231</v>
      </c>
      <c r="D81" s="28" t="s">
        <v>25</v>
      </c>
      <c r="E81" s="4" t="s">
        <v>232</v>
      </c>
      <c r="F81" s="5" t="s">
        <v>18</v>
      </c>
      <c r="G81" s="21">
        <v>7</v>
      </c>
      <c r="H81" s="6"/>
      <c r="I81" s="11">
        <f t="shared" si="5"/>
        <v>0</v>
      </c>
    </row>
    <row r="82" spans="2:9" x14ac:dyDescent="0.2">
      <c r="B82" s="8" t="s">
        <v>233</v>
      </c>
      <c r="C82" s="26"/>
      <c r="D82" s="26"/>
      <c r="E82" s="2" t="s">
        <v>234</v>
      </c>
      <c r="F82" s="2"/>
      <c r="G82" s="22"/>
      <c r="H82" s="2"/>
      <c r="I82" s="9"/>
    </row>
    <row r="83" spans="2:9" ht="25.5" x14ac:dyDescent="0.2">
      <c r="B83" s="10" t="s">
        <v>235</v>
      </c>
      <c r="C83" s="27" t="s">
        <v>213</v>
      </c>
      <c r="D83" s="28" t="s">
        <v>21</v>
      </c>
      <c r="E83" s="4" t="s">
        <v>214</v>
      </c>
      <c r="F83" s="5" t="s">
        <v>114</v>
      </c>
      <c r="G83" s="21">
        <v>3</v>
      </c>
      <c r="H83" s="6"/>
      <c r="I83" s="11">
        <f>TRUNC(G83 * H83, 2)</f>
        <v>0</v>
      </c>
    </row>
    <row r="84" spans="2:9" x14ac:dyDescent="0.2">
      <c r="B84" s="10" t="s">
        <v>236</v>
      </c>
      <c r="C84" s="27" t="s">
        <v>228</v>
      </c>
      <c r="D84" s="28" t="s">
        <v>16</v>
      </c>
      <c r="E84" s="4" t="s">
        <v>229</v>
      </c>
      <c r="F84" s="5" t="s">
        <v>18</v>
      </c>
      <c r="G84" s="21">
        <v>2</v>
      </c>
      <c r="H84" s="6"/>
      <c r="I84" s="11">
        <f>TRUNC(G84 * H84, 2)</f>
        <v>0</v>
      </c>
    </row>
    <row r="85" spans="2:9" ht="38.25" x14ac:dyDescent="0.2">
      <c r="B85" s="10" t="s">
        <v>237</v>
      </c>
      <c r="C85" s="27" t="s">
        <v>238</v>
      </c>
      <c r="D85" s="28" t="s">
        <v>21</v>
      </c>
      <c r="E85" s="4" t="s">
        <v>239</v>
      </c>
      <c r="F85" s="5" t="s">
        <v>114</v>
      </c>
      <c r="G85" s="21">
        <v>10</v>
      </c>
      <c r="H85" s="6"/>
      <c r="I85" s="11">
        <f>TRUNC(G85 * H85, 2)</f>
        <v>0</v>
      </c>
    </row>
    <row r="86" spans="2:9" x14ac:dyDescent="0.2">
      <c r="B86" s="8" t="s">
        <v>240</v>
      </c>
      <c r="C86" s="26"/>
      <c r="D86" s="26"/>
      <c r="E86" s="2" t="s">
        <v>241</v>
      </c>
      <c r="F86" s="2"/>
      <c r="G86" s="22"/>
      <c r="H86" s="2"/>
      <c r="I86" s="9"/>
    </row>
    <row r="87" spans="2:9" ht="25.5" x14ac:dyDescent="0.2">
      <c r="B87" s="10" t="s">
        <v>242</v>
      </c>
      <c r="C87" s="27" t="s">
        <v>213</v>
      </c>
      <c r="D87" s="28" t="s">
        <v>21</v>
      </c>
      <c r="E87" s="4" t="s">
        <v>214</v>
      </c>
      <c r="F87" s="5" t="s">
        <v>114</v>
      </c>
      <c r="G87" s="21">
        <v>20</v>
      </c>
      <c r="H87" s="6"/>
      <c r="I87" s="11">
        <f t="shared" ref="I87:I93" si="6">TRUNC(G87 * H87, 2)</f>
        <v>0</v>
      </c>
    </row>
    <row r="88" spans="2:9" x14ac:dyDescent="0.2">
      <c r="B88" s="10" t="s">
        <v>243</v>
      </c>
      <c r="C88" s="27" t="s">
        <v>228</v>
      </c>
      <c r="D88" s="28" t="s">
        <v>16</v>
      </c>
      <c r="E88" s="4" t="s">
        <v>244</v>
      </c>
      <c r="F88" s="5" t="s">
        <v>18</v>
      </c>
      <c r="G88" s="21">
        <v>2</v>
      </c>
      <c r="H88" s="6"/>
      <c r="I88" s="11">
        <f t="shared" si="6"/>
        <v>0</v>
      </c>
    </row>
    <row r="89" spans="2:9" ht="25.5" x14ac:dyDescent="0.2">
      <c r="B89" s="10" t="s">
        <v>245</v>
      </c>
      <c r="C89" s="27" t="s">
        <v>216</v>
      </c>
      <c r="D89" s="28" t="s">
        <v>21</v>
      </c>
      <c r="E89" s="4" t="s">
        <v>217</v>
      </c>
      <c r="F89" s="5" t="s">
        <v>18</v>
      </c>
      <c r="G89" s="21">
        <v>6</v>
      </c>
      <c r="H89" s="6"/>
      <c r="I89" s="11">
        <f t="shared" si="6"/>
        <v>0</v>
      </c>
    </row>
    <row r="90" spans="2:9" x14ac:dyDescent="0.2">
      <c r="B90" s="10" t="s">
        <v>246</v>
      </c>
      <c r="C90" s="27" t="s">
        <v>247</v>
      </c>
      <c r="D90" s="28" t="s">
        <v>21</v>
      </c>
      <c r="E90" s="4" t="s">
        <v>248</v>
      </c>
      <c r="F90" s="5" t="s">
        <v>18</v>
      </c>
      <c r="G90" s="21">
        <v>10</v>
      </c>
      <c r="H90" s="6"/>
      <c r="I90" s="11">
        <f t="shared" si="6"/>
        <v>0</v>
      </c>
    </row>
    <row r="91" spans="2:9" x14ac:dyDescent="0.2">
      <c r="B91" s="10" t="s">
        <v>249</v>
      </c>
      <c r="C91" s="27" t="s">
        <v>250</v>
      </c>
      <c r="D91" s="28" t="s">
        <v>16</v>
      </c>
      <c r="E91" s="4" t="s">
        <v>251</v>
      </c>
      <c r="F91" s="5" t="s">
        <v>252</v>
      </c>
      <c r="G91" s="21">
        <v>10</v>
      </c>
      <c r="H91" s="6"/>
      <c r="I91" s="11">
        <f t="shared" si="6"/>
        <v>0</v>
      </c>
    </row>
    <row r="92" spans="2:9" x14ac:dyDescent="0.2">
      <c r="B92" s="10" t="s">
        <v>253</v>
      </c>
      <c r="C92" s="27" t="s">
        <v>254</v>
      </c>
      <c r="D92" s="28" t="s">
        <v>94</v>
      </c>
      <c r="E92" s="4" t="s">
        <v>255</v>
      </c>
      <c r="F92" s="5" t="s">
        <v>18</v>
      </c>
      <c r="G92" s="21">
        <v>10</v>
      </c>
      <c r="H92" s="6"/>
      <c r="I92" s="11">
        <f t="shared" si="6"/>
        <v>0</v>
      </c>
    </row>
    <row r="93" spans="2:9" x14ac:dyDescent="0.2">
      <c r="B93" s="10" t="s">
        <v>256</v>
      </c>
      <c r="C93" s="27" t="s">
        <v>231</v>
      </c>
      <c r="D93" s="28" t="s">
        <v>25</v>
      </c>
      <c r="E93" s="4" t="s">
        <v>232</v>
      </c>
      <c r="F93" s="5" t="s">
        <v>18</v>
      </c>
      <c r="G93" s="21">
        <v>3</v>
      </c>
      <c r="H93" s="6"/>
      <c r="I93" s="11">
        <f t="shared" si="6"/>
        <v>0</v>
      </c>
    </row>
    <row r="94" spans="2:9" x14ac:dyDescent="0.2">
      <c r="B94" s="8" t="s">
        <v>257</v>
      </c>
      <c r="C94" s="26"/>
      <c r="D94" s="26"/>
      <c r="E94" s="2" t="s">
        <v>258</v>
      </c>
      <c r="F94" s="2"/>
      <c r="G94" s="22"/>
      <c r="H94" s="2"/>
      <c r="I94" s="9"/>
    </row>
    <row r="95" spans="2:9" x14ac:dyDescent="0.2">
      <c r="B95" s="10" t="s">
        <v>259</v>
      </c>
      <c r="C95" s="27" t="s">
        <v>260</v>
      </c>
      <c r="D95" s="28" t="s">
        <v>94</v>
      </c>
      <c r="E95" s="4" t="s">
        <v>261</v>
      </c>
      <c r="F95" s="5" t="s">
        <v>114</v>
      </c>
      <c r="G95" s="21">
        <v>65</v>
      </c>
      <c r="H95" s="6"/>
      <c r="I95" s="11">
        <f t="shared" ref="I95:I101" si="7">TRUNC(G95 * H95, 2)</f>
        <v>0</v>
      </c>
    </row>
    <row r="96" spans="2:9" ht="25.5" x14ac:dyDescent="0.2">
      <c r="B96" s="10" t="s">
        <v>262</v>
      </c>
      <c r="C96" s="27" t="s">
        <v>263</v>
      </c>
      <c r="D96" s="28" t="s">
        <v>21</v>
      </c>
      <c r="E96" s="4" t="s">
        <v>264</v>
      </c>
      <c r="F96" s="5" t="s">
        <v>114</v>
      </c>
      <c r="G96" s="21">
        <v>450</v>
      </c>
      <c r="H96" s="6"/>
      <c r="I96" s="11">
        <f t="shared" si="7"/>
        <v>0</v>
      </c>
    </row>
    <row r="97" spans="2:9" ht="38.25" x14ac:dyDescent="0.2">
      <c r="B97" s="10" t="s">
        <v>265</v>
      </c>
      <c r="C97" s="27" t="s">
        <v>266</v>
      </c>
      <c r="D97" s="28" t="s">
        <v>21</v>
      </c>
      <c r="E97" s="4" t="s">
        <v>267</v>
      </c>
      <c r="F97" s="5" t="s">
        <v>114</v>
      </c>
      <c r="G97" s="21">
        <v>70</v>
      </c>
      <c r="H97" s="6"/>
      <c r="I97" s="11">
        <f t="shared" si="7"/>
        <v>0</v>
      </c>
    </row>
    <row r="98" spans="2:9" x14ac:dyDescent="0.2">
      <c r="B98" s="10" t="s">
        <v>268</v>
      </c>
      <c r="C98" s="27" t="s">
        <v>269</v>
      </c>
      <c r="D98" s="28" t="s">
        <v>94</v>
      </c>
      <c r="E98" s="4" t="s">
        <v>270</v>
      </c>
      <c r="F98" s="5" t="s">
        <v>18</v>
      </c>
      <c r="G98" s="21">
        <v>150</v>
      </c>
      <c r="H98" s="6"/>
      <c r="I98" s="11">
        <f t="shared" si="7"/>
        <v>0</v>
      </c>
    </row>
    <row r="99" spans="2:9" x14ac:dyDescent="0.2">
      <c r="B99" s="10" t="s">
        <v>271</v>
      </c>
      <c r="C99" s="27" t="s">
        <v>272</v>
      </c>
      <c r="D99" s="28" t="s">
        <v>94</v>
      </c>
      <c r="E99" s="4" t="s">
        <v>273</v>
      </c>
      <c r="F99" s="5" t="s">
        <v>18</v>
      </c>
      <c r="G99" s="21">
        <v>45</v>
      </c>
      <c r="H99" s="6"/>
      <c r="I99" s="11">
        <f t="shared" si="7"/>
        <v>0</v>
      </c>
    </row>
    <row r="100" spans="2:9" ht="38.25" x14ac:dyDescent="0.2">
      <c r="B100" s="10" t="s">
        <v>274</v>
      </c>
      <c r="C100" s="27" t="s">
        <v>275</v>
      </c>
      <c r="D100" s="28" t="s">
        <v>21</v>
      </c>
      <c r="E100" s="4" t="s">
        <v>276</v>
      </c>
      <c r="F100" s="5" t="s">
        <v>18</v>
      </c>
      <c r="G100" s="21">
        <v>4</v>
      </c>
      <c r="H100" s="6"/>
      <c r="I100" s="11">
        <f t="shared" si="7"/>
        <v>0</v>
      </c>
    </row>
    <row r="101" spans="2:9" ht="38.25" x14ac:dyDescent="0.2">
      <c r="B101" s="10" t="s">
        <v>277</v>
      </c>
      <c r="C101" s="27" t="s">
        <v>278</v>
      </c>
      <c r="D101" s="28" t="s">
        <v>21</v>
      </c>
      <c r="E101" s="4" t="s">
        <v>279</v>
      </c>
      <c r="F101" s="5" t="s">
        <v>18</v>
      </c>
      <c r="G101" s="21">
        <v>6</v>
      </c>
      <c r="H101" s="6"/>
      <c r="I101" s="11">
        <f t="shared" si="7"/>
        <v>0</v>
      </c>
    </row>
    <row r="102" spans="2:9" x14ac:dyDescent="0.2">
      <c r="B102" s="8" t="s">
        <v>280</v>
      </c>
      <c r="C102" s="26"/>
      <c r="D102" s="26"/>
      <c r="E102" s="2" t="s">
        <v>281</v>
      </c>
      <c r="F102" s="2"/>
      <c r="G102" s="22"/>
      <c r="H102" s="2"/>
      <c r="I102" s="9"/>
    </row>
    <row r="103" spans="2:9" ht="25.5" x14ac:dyDescent="0.2">
      <c r="B103" s="10" t="s">
        <v>282</v>
      </c>
      <c r="C103" s="27" t="s">
        <v>283</v>
      </c>
      <c r="D103" s="28" t="s">
        <v>21</v>
      </c>
      <c r="E103" s="4" t="s">
        <v>284</v>
      </c>
      <c r="F103" s="23" t="s">
        <v>318</v>
      </c>
      <c r="G103" s="21">
        <v>1</v>
      </c>
      <c r="H103" s="6"/>
      <c r="I103" s="11">
        <f>TRUNC(G103 * H103, 2)</f>
        <v>0</v>
      </c>
    </row>
    <row r="104" spans="2:9" ht="25.5" x14ac:dyDescent="0.2">
      <c r="B104" s="10" t="s">
        <v>285</v>
      </c>
      <c r="C104" s="27" t="s">
        <v>286</v>
      </c>
      <c r="D104" s="28" t="s">
        <v>21</v>
      </c>
      <c r="E104" s="4" t="s">
        <v>287</v>
      </c>
      <c r="F104" s="5" t="s">
        <v>114</v>
      </c>
      <c r="G104" s="21">
        <v>1</v>
      </c>
      <c r="H104" s="6"/>
      <c r="I104" s="11">
        <f>TRUNC(G104 * H104, 2)</f>
        <v>0</v>
      </c>
    </row>
    <row r="105" spans="2:9" ht="25.5" x14ac:dyDescent="0.2">
      <c r="B105" s="10" t="s">
        <v>288</v>
      </c>
      <c r="C105" s="27" t="s">
        <v>289</v>
      </c>
      <c r="D105" s="28" t="s">
        <v>94</v>
      </c>
      <c r="E105" s="4" t="s">
        <v>290</v>
      </c>
      <c r="F105" s="5" t="s">
        <v>188</v>
      </c>
      <c r="G105" s="21">
        <v>1</v>
      </c>
      <c r="H105" s="6"/>
      <c r="I105" s="11">
        <f>TRUNC(G105 * H105, 2)</f>
        <v>0</v>
      </c>
    </row>
    <row r="106" spans="2:9" ht="25.5" x14ac:dyDescent="0.2">
      <c r="B106" s="10" t="s">
        <v>291</v>
      </c>
      <c r="C106" s="27" t="s">
        <v>292</v>
      </c>
      <c r="D106" s="28" t="s">
        <v>21</v>
      </c>
      <c r="E106" s="4" t="s">
        <v>293</v>
      </c>
      <c r="F106" s="23" t="s">
        <v>318</v>
      </c>
      <c r="G106" s="21">
        <v>1</v>
      </c>
      <c r="H106" s="6"/>
      <c r="I106" s="11">
        <f>TRUNC(G106 * H106, 2)</f>
        <v>0</v>
      </c>
    </row>
    <row r="107" spans="2:9" x14ac:dyDescent="0.2">
      <c r="B107" s="8" t="s">
        <v>294</v>
      </c>
      <c r="C107" s="26"/>
      <c r="D107" s="26"/>
      <c r="E107" s="29" t="s">
        <v>295</v>
      </c>
      <c r="F107" s="2"/>
      <c r="G107" s="22"/>
      <c r="H107" s="2"/>
      <c r="I107" s="9">
        <f>SUM(I108:I114)</f>
        <v>0</v>
      </c>
    </row>
    <row r="108" spans="2:9" x14ac:dyDescent="0.2">
      <c r="B108" s="10" t="s">
        <v>296</v>
      </c>
      <c r="C108" s="27" t="s">
        <v>297</v>
      </c>
      <c r="D108" s="28" t="s">
        <v>25</v>
      </c>
      <c r="E108" s="4" t="s">
        <v>298</v>
      </c>
      <c r="F108" s="5" t="s">
        <v>18</v>
      </c>
      <c r="G108" s="21">
        <v>1</v>
      </c>
      <c r="H108" s="6"/>
      <c r="I108" s="11">
        <f t="shared" ref="I108:I114" si="8">TRUNC(G108 * H108, 2)</f>
        <v>0</v>
      </c>
    </row>
    <row r="109" spans="2:9" x14ac:dyDescent="0.2">
      <c r="B109" s="10" t="s">
        <v>299</v>
      </c>
      <c r="C109" s="27" t="s">
        <v>300</v>
      </c>
      <c r="D109" s="28" t="s">
        <v>25</v>
      </c>
      <c r="E109" s="4" t="s">
        <v>301</v>
      </c>
      <c r="F109" s="5" t="s">
        <v>18</v>
      </c>
      <c r="G109" s="21">
        <v>1</v>
      </c>
      <c r="H109" s="6"/>
      <c r="I109" s="11">
        <f t="shared" si="8"/>
        <v>0</v>
      </c>
    </row>
    <row r="110" spans="2:9" x14ac:dyDescent="0.2">
      <c r="B110" s="10" t="s">
        <v>302</v>
      </c>
      <c r="C110" s="27" t="s">
        <v>303</v>
      </c>
      <c r="D110" s="28" t="s">
        <v>90</v>
      </c>
      <c r="E110" s="4" t="s">
        <v>304</v>
      </c>
      <c r="F110" s="5" t="s">
        <v>18</v>
      </c>
      <c r="G110" s="21">
        <v>1</v>
      </c>
      <c r="H110" s="6"/>
      <c r="I110" s="11">
        <f t="shared" si="8"/>
        <v>0</v>
      </c>
    </row>
    <row r="111" spans="2:9" ht="25.5" x14ac:dyDescent="0.2">
      <c r="B111" s="10" t="s">
        <v>305</v>
      </c>
      <c r="C111" s="27" t="s">
        <v>306</v>
      </c>
      <c r="D111" s="28" t="s">
        <v>21</v>
      </c>
      <c r="E111" s="4" t="s">
        <v>307</v>
      </c>
      <c r="F111" s="5" t="s">
        <v>317</v>
      </c>
      <c r="G111" s="21">
        <v>37.22</v>
      </c>
      <c r="H111" s="6"/>
      <c r="I111" s="11">
        <f t="shared" si="8"/>
        <v>0</v>
      </c>
    </row>
    <row r="112" spans="2:9" x14ac:dyDescent="0.2">
      <c r="B112" s="10" t="s">
        <v>308</v>
      </c>
      <c r="C112" s="27" t="s">
        <v>309</v>
      </c>
      <c r="D112" s="28" t="s">
        <v>21</v>
      </c>
      <c r="E112" s="4" t="s">
        <v>310</v>
      </c>
      <c r="F112" s="5" t="s">
        <v>317</v>
      </c>
      <c r="G112" s="21">
        <v>3.42</v>
      </c>
      <c r="H112" s="6"/>
      <c r="I112" s="11">
        <f t="shared" si="8"/>
        <v>0</v>
      </c>
    </row>
    <row r="113" spans="2:9" ht="25.5" x14ac:dyDescent="0.2">
      <c r="B113" s="10" t="s">
        <v>311</v>
      </c>
      <c r="C113" s="27" t="s">
        <v>312</v>
      </c>
      <c r="D113" s="28" t="s">
        <v>21</v>
      </c>
      <c r="E113" s="4" t="s">
        <v>313</v>
      </c>
      <c r="F113" s="5" t="s">
        <v>317</v>
      </c>
      <c r="G113" s="21">
        <v>22.79</v>
      </c>
      <c r="H113" s="6"/>
      <c r="I113" s="11">
        <f t="shared" si="8"/>
        <v>0</v>
      </c>
    </row>
    <row r="114" spans="2:9" x14ac:dyDescent="0.2">
      <c r="B114" s="10" t="s">
        <v>314</v>
      </c>
      <c r="C114" s="27" t="s">
        <v>315</v>
      </c>
      <c r="D114" s="28" t="s">
        <v>25</v>
      </c>
      <c r="E114" s="4" t="s">
        <v>316</v>
      </c>
      <c r="F114" s="5" t="s">
        <v>317</v>
      </c>
      <c r="G114" s="21">
        <v>37.22</v>
      </c>
      <c r="H114" s="6"/>
      <c r="I114" s="11">
        <f t="shared" si="8"/>
        <v>0</v>
      </c>
    </row>
    <row r="115" spans="2:9" x14ac:dyDescent="0.2">
      <c r="B115" s="12"/>
      <c r="C115" s="24"/>
      <c r="D115" s="24"/>
      <c r="E115" s="7"/>
      <c r="F115" s="7"/>
      <c r="G115" s="7"/>
      <c r="H115" s="7"/>
      <c r="I115" s="13"/>
    </row>
    <row r="116" spans="2:9" ht="15" thickBot="1" x14ac:dyDescent="0.25">
      <c r="B116" s="52"/>
      <c r="C116" s="53"/>
      <c r="D116" s="53"/>
      <c r="E116" s="14"/>
      <c r="F116" s="54" t="s">
        <v>321</v>
      </c>
      <c r="G116" s="53"/>
      <c r="H116" s="34"/>
      <c r="I116" s="35">
        <f>I107+I27+I17+I6</f>
        <v>0</v>
      </c>
    </row>
    <row r="120" spans="2:9" x14ac:dyDescent="0.2">
      <c r="E120" s="36"/>
    </row>
    <row r="121" spans="2:9" x14ac:dyDescent="0.2">
      <c r="E121" s="15" t="s">
        <v>325</v>
      </c>
    </row>
    <row r="122" spans="2:9" ht="15" x14ac:dyDescent="0.25">
      <c r="E122" s="15" t="s">
        <v>326</v>
      </c>
    </row>
    <row r="123" spans="2:9" x14ac:dyDescent="0.2">
      <c r="E123" s="15"/>
    </row>
    <row r="127" spans="2:9" x14ac:dyDescent="0.2">
      <c r="E127" s="36"/>
    </row>
    <row r="128" spans="2:9" x14ac:dyDescent="0.2">
      <c r="E128" s="15" t="s">
        <v>327</v>
      </c>
    </row>
    <row r="129" spans="5:5" x14ac:dyDescent="0.2">
      <c r="E129" s="15"/>
    </row>
    <row r="130" spans="5:5" x14ac:dyDescent="0.2">
      <c r="E130" s="15"/>
    </row>
  </sheetData>
  <mergeCells count="7">
    <mergeCell ref="B116:D116"/>
    <mergeCell ref="F116:G116"/>
    <mergeCell ref="I2"/>
    <mergeCell ref="I3"/>
    <mergeCell ref="E3:F3"/>
    <mergeCell ref="B2:D4"/>
    <mergeCell ref="E2:G2"/>
  </mergeCells>
  <pageMargins left="0.51181102362204722" right="0.51181102362204722" top="0.98425196850393704" bottom="0.98425196850393704" header="0.51181102362204722" footer="0.51181102362204722"/>
  <pageSetup paperSize="9" scale="61" fitToHeight="0" orientation="portrait" r:id="rId1"/>
  <headerFooter>
    <oddHeader xml:space="preserve">&amp;L </oddHeader>
    <oddFooter xml:space="preserve">&amp;L </oddFooter>
  </headerFooter>
  <rowBreaks count="2" manualBreakCount="2">
    <brk id="50" min="1" max="8" man="1"/>
    <brk id="101" min="1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Orçamento Sintético</vt:lpstr>
      <vt:lpstr>'Orçamento Sintético'!Area_de_impressao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RAFAEL Fernandes Araujo</cp:lastModifiedBy>
  <cp:revision>0</cp:revision>
  <cp:lastPrinted>2020-12-04T18:27:26Z</cp:lastPrinted>
  <dcterms:created xsi:type="dcterms:W3CDTF">2020-12-04T18:05:22Z</dcterms:created>
  <dcterms:modified xsi:type="dcterms:W3CDTF">2021-02-10T13:07:27Z</dcterms:modified>
</cp:coreProperties>
</file>