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GEREN\EM USO\04 DIORP\01 PROJETOS\02 PONTOS DE ATENDIMENTO\04 POSTO\PSTGO - Goiânia - GO\3) PROJETOS\PROTHEUS\"/>
    </mc:Choice>
  </mc:AlternateContent>
  <xr:revisionPtr revIDLastSave="0" documentId="13_ncr:1_{B25941D8-9919-4428-892B-7AEAAB74632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rçamento Sintético" sheetId="1" r:id="rId1"/>
  </sheets>
  <externalReferences>
    <externalReference r:id="rId2"/>
  </externalReferences>
  <definedNames>
    <definedName name="_xlnm.Print_Titles" localSheetId="0">'[1]repeated header'!$4:$4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8" i="1" l="1"/>
  <c r="I58" i="1" s="1"/>
  <c r="H56" i="1"/>
  <c r="I56" i="1" s="1"/>
  <c r="H55" i="1"/>
  <c r="I55" i="1" s="1"/>
  <c r="H53" i="1"/>
  <c r="I53" i="1" s="1"/>
  <c r="H52" i="1"/>
  <c r="I52" i="1" s="1"/>
  <c r="H51" i="1"/>
  <c r="I51" i="1" s="1"/>
  <c r="H50" i="1"/>
  <c r="I50" i="1" s="1"/>
  <c r="H49" i="1"/>
  <c r="I49" i="1" s="1"/>
  <c r="H48" i="1"/>
  <c r="I48" i="1" s="1"/>
  <c r="H47" i="1"/>
  <c r="I47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5" i="1"/>
  <c r="I25" i="1" s="1"/>
  <c r="H24" i="1"/>
  <c r="I24" i="1" s="1"/>
  <c r="H23" i="1"/>
  <c r="I23" i="1" s="1"/>
  <c r="H19" i="1"/>
  <c r="I19" i="1" s="1"/>
  <c r="H18" i="1"/>
  <c r="I18" i="1" s="1"/>
  <c r="H15" i="1"/>
  <c r="I15" i="1" s="1"/>
  <c r="H13" i="1"/>
  <c r="I13" i="1" s="1"/>
  <c r="H12" i="1"/>
  <c r="I12" i="1" s="1"/>
  <c r="H10" i="1"/>
  <c r="I10" i="1" s="1"/>
  <c r="H9" i="1"/>
  <c r="I9" i="1" s="1"/>
  <c r="H8" i="1"/>
  <c r="I8" i="1" s="1"/>
  <c r="H7" i="1"/>
  <c r="I7" i="1" s="1"/>
</calcChain>
</file>

<file path=xl/sharedStrings.xml><?xml version="1.0" encoding="utf-8"?>
<sst xmlns="http://schemas.openxmlformats.org/spreadsheetml/2006/main" count="256" uniqueCount="184">
  <si>
    <t>Obra</t>
  </si>
  <si>
    <t>Bancos</t>
  </si>
  <si>
    <t>B.D.I.</t>
  </si>
  <si>
    <t>Encargos Sociais</t>
  </si>
  <si>
    <t>Reforma nas instalações do Posto de Atendimento em Goiânia - PSTGO</t>
  </si>
  <si>
    <t xml:space="preserve">SINAPI - 11/2020 - Minas Gerais
SBC - 11/2020 - Minas Gerais
SICRO3 - 07/2020 - Minas Gerais
ORSE - 10/2020 - Sergipe
SIURB - 07/2020 - São Paulo
SUDECAP - 09/2020 - Minas Gerais
CPOS - 11/2020 - São Paulo
FDE - 10/2020 - São Paulo
AGETOP CIVIL - 04/2019 - Goiás
</t>
  </si>
  <si>
    <t>33,34%</t>
  </si>
  <si>
    <t>Não Desonerado: 0,00%</t>
  </si>
  <si>
    <t>Orçamento Sintético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</si>
  <si>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</si>
  <si>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</si>
  <si>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</si>
  <si>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</si>
  <si>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</si>
  <si>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</si>
  <si>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</si>
  <si>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</si>
  <si>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</si>
  <si>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 xml:space="preserve"> 1 </t>
  </si>
  <si>
    <t>SERVIÇOS INICIAIS</t>
  </si>
  <si>
    <t xml:space="preserve"> 1.1 </t>
  </si>
  <si>
    <t>DEMOLIÇÕES E RETIRADAS</t>
  </si>
  <si>
    <t xml:space="preserve"> 1.1.1 </t>
  </si>
  <si>
    <t xml:space="preserve"> 97661 </t>
  </si>
  <si>
    <t>SINAPI</t>
  </si>
  <si>
    <t>REMOÇÃO DE CABOS, DE FORMA MANUAL, SEM REAPROVEITAMENTO.</t>
  </si>
  <si>
    <t>M</t>
  </si>
  <si>
    <t xml:space="preserve"> 1.1.2 </t>
  </si>
  <si>
    <t xml:space="preserve"> 97660 </t>
  </si>
  <si>
    <t>REMOÇÃO DE INTERRUPTORES/TOMADAS ELÉTRICAS, DE FORMA MANUAL, SEM REAPROVEITAMENTO.</t>
  </si>
  <si>
    <t>UN</t>
  </si>
  <si>
    <t xml:space="preserve"> 1.1.3 </t>
  </si>
  <si>
    <t xml:space="preserve"> 022022 </t>
  </si>
  <si>
    <t>SBC</t>
  </si>
  <si>
    <t>RETIRADA ELETRODUTOS/ CANALETAS</t>
  </si>
  <si>
    <t xml:space="preserve"> 1.1.4 </t>
  </si>
  <si>
    <t xml:space="preserve"> 97665 </t>
  </si>
  <si>
    <t>REMOÇÃO DE LUMINÁRIAS, DE FORMA MANUAL, SEM REAPROVEITAMENTO. AF_12/2017</t>
  </si>
  <si>
    <t xml:space="preserve"> 1.2 </t>
  </si>
  <si>
    <t>ADMINISTRAÇÃO DA OBRA</t>
  </si>
  <si>
    <t xml:space="preserve"> 1.2.1 </t>
  </si>
  <si>
    <t xml:space="preserve"> 88266 </t>
  </si>
  <si>
    <t>ELETROTÉCNICO COM ENCARGOS COMPLEMENTARES</t>
  </si>
  <si>
    <t>H</t>
  </si>
  <si>
    <t xml:space="preserve"> 1.2.2 </t>
  </si>
  <si>
    <t xml:space="preserve"> 90776 </t>
  </si>
  <si>
    <t>ENCARREGADO GERAL COM ENCARGOS COMPLEMENTARES</t>
  </si>
  <si>
    <t xml:space="preserve"> 1.3 </t>
  </si>
  <si>
    <t>LIMPEZA DA OBRA</t>
  </si>
  <si>
    <t xml:space="preserve"> 1.3.1 </t>
  </si>
  <si>
    <t xml:space="preserve"> 00000103 </t>
  </si>
  <si>
    <t>Próprio</t>
  </si>
  <si>
    <t>RETIRADA DE ENTULHO COM CAÇAMBA ESTACIONÁRIA INCLUINDO CARGA DE ENTULHO</t>
  </si>
  <si>
    <t xml:space="preserve"> 2 </t>
  </si>
  <si>
    <t>PINTURAS</t>
  </si>
  <si>
    <t xml:space="preserve"> 2.1 </t>
  </si>
  <si>
    <t xml:space="preserve"> 2.1.1 </t>
  </si>
  <si>
    <t xml:space="preserve"> 037506 </t>
  </si>
  <si>
    <t>SIURB</t>
  </si>
  <si>
    <t>LIXAMENTO MANUAL DE PAREDES PARA PINTURA</t>
  </si>
  <si>
    <t>m²</t>
  </si>
  <si>
    <t xml:space="preserve"> 2.1.2 </t>
  </si>
  <si>
    <t xml:space="preserve"> 88487 </t>
  </si>
  <si>
    <t>APLICAÇÃO MANUAL DE PINTURA COM TINTA LÁTEX PVA EM PAREDES, DUAS DEMÃOS.</t>
  </si>
  <si>
    <t xml:space="preserve"> 3 </t>
  </si>
  <si>
    <t>INSTALAÇÕES</t>
  </si>
  <si>
    <t xml:space="preserve"> 3.1 </t>
  </si>
  <si>
    <t>INSTALAÇÕES ELÉTRICAS E LÓGICAS</t>
  </si>
  <si>
    <t xml:space="preserve"> 3.1.1 </t>
  </si>
  <si>
    <t>ELÉTRICA</t>
  </si>
  <si>
    <t xml:space="preserve"> 3.1.1.1 </t>
  </si>
  <si>
    <t xml:space="preserve"> 92004 </t>
  </si>
  <si>
    <t>TOMADA DE EMBUTIR (2 MÓDULOS), 2P+T 10 A, INCLUINDO SUPORTE E PLACA - FORNECIMENTO E INSTALAÇÃO.</t>
  </si>
  <si>
    <t xml:space="preserve"> 3.1.1.2 </t>
  </si>
  <si>
    <t xml:space="preserve"> 40.04.390 </t>
  </si>
  <si>
    <t>CPOS</t>
  </si>
  <si>
    <t>TOMADA DE ENERGIA COM RABICHO DE 10 A - 250 V , PARA INSTALAÇÃO EM CALHA SOB MESA.</t>
  </si>
  <si>
    <t>un</t>
  </si>
  <si>
    <t xml:space="preserve"> 3.1.1.3 </t>
  </si>
  <si>
    <t xml:space="preserve"> 063300 </t>
  </si>
  <si>
    <t>CABO PP CORDPLAST 3 CONDUTORES 450/750V 2,50mm2</t>
  </si>
  <si>
    <t xml:space="preserve"> 3.1.1.4 </t>
  </si>
  <si>
    <t xml:space="preserve"> 40.20.240 </t>
  </si>
  <si>
    <t>PLUGUE MACHO 2P+T de 10A, 250V</t>
  </si>
  <si>
    <t xml:space="preserve"> 3.1.1.5 </t>
  </si>
  <si>
    <t xml:space="preserve"> 69.20.170 </t>
  </si>
  <si>
    <t>CALHA DE AÇO PARA MESA COM 4 TOMADAS 2P+T - 250 V.</t>
  </si>
  <si>
    <t xml:space="preserve"> 3.1.1.6 </t>
  </si>
  <si>
    <t xml:space="preserve"> 91940 </t>
  </si>
  <si>
    <t>CAIXA RETANGULAR 4" X 2"  PVC, INSTALADA EM PAREDE - FORNECIMENTO E INSTALAÇÃO. AF_12/2015</t>
  </si>
  <si>
    <t xml:space="preserve"> 3.1.1.7 </t>
  </si>
  <si>
    <t xml:space="preserve"> 060057 </t>
  </si>
  <si>
    <t>LUMINARIA PUBLICA SUPER LED TIPO PETALA 100W 6500K</t>
  </si>
  <si>
    <t xml:space="preserve"> 3.1.1.8 </t>
  </si>
  <si>
    <t xml:space="preserve"> 12870 </t>
  </si>
  <si>
    <t>ORSE</t>
  </si>
  <si>
    <t>REFLETOR LED, CORPO EM ALUMINIO, VIDRO TEMPERADO, POTENCIA 30W, BIVOLT.</t>
  </si>
  <si>
    <t xml:space="preserve"> 3.1.1.9 </t>
  </si>
  <si>
    <t xml:space="preserve"> 0001642 </t>
  </si>
  <si>
    <t>PROGRAMADOR HORARIO DIG. BIV.DIARIO/SEMANAL COEL BWT40HRR (2 SAÍDAS)</t>
  </si>
  <si>
    <t xml:space="preserve"> 3.1.1.10 </t>
  </si>
  <si>
    <t xml:space="preserve"> 069056 </t>
  </si>
  <si>
    <t>POSTE ACO RETO TUBULAR 3m</t>
  </si>
  <si>
    <t xml:space="preserve"> 3.1.1.11 </t>
  </si>
  <si>
    <t xml:space="preserve"> 91924 </t>
  </si>
  <si>
    <t>CABO DE COBRE FLEXÍVEL ISOLADO, 1,5 MM², ANTI-CHAMA 450/750 V, PARA CIRCUITOS TERMINAIS - FORNECIMENTO E INSTALAÇÃO. AF_12/2015</t>
  </si>
  <si>
    <t xml:space="preserve"> 3.1.1.12 </t>
  </si>
  <si>
    <t xml:space="preserve"> 91926 </t>
  </si>
  <si>
    <t>CABO DE COBRE FLEXÍVEL ISOLADO, 2,5 MM², ANTI-CHAMA 450/750 V, PARA CIRCUITOS TERMINAIS - FORNECIMENTO E INSTALAÇÃO. AF_12/2015</t>
  </si>
  <si>
    <t xml:space="preserve"> 3.1.1.13 </t>
  </si>
  <si>
    <t xml:space="preserve"> 0001644 </t>
  </si>
  <si>
    <t>SUPORTE TV ARTICULADO SBRP145 BRASFORMA</t>
  </si>
  <si>
    <t xml:space="preserve"> 3.1.2 </t>
  </si>
  <si>
    <t>LÓGICA</t>
  </si>
  <si>
    <t xml:space="preserve"> 3.1.2.1 </t>
  </si>
  <si>
    <t xml:space="preserve"> 98307 </t>
  </si>
  <si>
    <t>TOMADA DE REDE RJ45 (PAREDE) - FORNECIMENTO E INSTALAÇÃO.</t>
  </si>
  <si>
    <t xml:space="preserve"> 3.1.2.2 </t>
  </si>
  <si>
    <t xml:space="preserve"> 059435 </t>
  </si>
  <si>
    <t>CRIMPAGEM E IDENTIFICACAO DOS CABOS UTP</t>
  </si>
  <si>
    <t>PT</t>
  </si>
  <si>
    <t xml:space="preserve"> 3.1.2.3 </t>
  </si>
  <si>
    <t>CAIXA RETANGULAR 4" X 2" , PVC, INSTALADA EM PAREDE - FORNECIMENTO E INSTALAÇÃO. AF_12/2015</t>
  </si>
  <si>
    <t xml:space="preserve"> 3.1.2.4 </t>
  </si>
  <si>
    <t xml:space="preserve"> 91943 </t>
  </si>
  <si>
    <t>CAIXA RETANGULAR 4" X 4" , PVC, INSTALADA EM PAREDE - FORNECIMENTO E INSTALAÇÃO. AF_12/2015</t>
  </si>
  <si>
    <t xml:space="preserve"> 3.1.2.5 </t>
  </si>
  <si>
    <t xml:space="preserve"> 95778 </t>
  </si>
  <si>
    <t>CONDULETE DE ALUMÍNIO, PARA ELETRODUTO DE AÇO GALVANIZADO DN 20 MM (3/4</t>
  </si>
  <si>
    <t xml:space="preserve"> 3.1.2.6 </t>
  </si>
  <si>
    <t xml:space="preserve"> 059032 </t>
  </si>
  <si>
    <t>ELETRODUTO FERRO GALVANIZADO 3/4""</t>
  </si>
  <si>
    <t xml:space="preserve"> 3.1.2.7 </t>
  </si>
  <si>
    <t xml:space="preserve"> 91854 </t>
  </si>
  <si>
    <t>ELETRODUTO FLEXÍVEL CORRUGADO, PVC, DN 25 MM (3/4"), PARA CIRCUITOS TERMINAIS, INSTALADO EM PAREDE - FORNECIMENTO E INSTALAÇÃO. AF_12/2015</t>
  </si>
  <si>
    <t xml:space="preserve"> 3.1.2.8 </t>
  </si>
  <si>
    <t xml:space="preserve"> 93010 </t>
  </si>
  <si>
    <t>ELETRODUTO RÍGIDO ROSCÁVEL, PVC, DN 75 MM (2 1/2") - FORNECIMENTO E INSTALAÇÃO. AF_12/2015</t>
  </si>
  <si>
    <t xml:space="preserve"> 3.1.2.9 </t>
  </si>
  <si>
    <t xml:space="preserve"> 93022 </t>
  </si>
  <si>
    <t>CURVA 90 GRAUS PARA ELETRODUTO, PVC, ROSCÁVEL, DN 75 MM (2 1/2") - FORNECIMENTO E INSTALAÇÃO. AF_12/2015</t>
  </si>
  <si>
    <t xml:space="preserve"> 3.1.2.10 </t>
  </si>
  <si>
    <t xml:space="preserve"> 765 </t>
  </si>
  <si>
    <t>FORNECIMENTO E INSTALAÇÃO DE ELETROCALHA METÁLICA  50 X  50 (PISO)</t>
  </si>
  <si>
    <t xml:space="preserve"> 3.1.2.11 </t>
  </si>
  <si>
    <t xml:space="preserve"> 063745 </t>
  </si>
  <si>
    <t>TE  PARA ELETROCALHA 50x50</t>
  </si>
  <si>
    <t xml:space="preserve"> 3.1.2.12 </t>
  </si>
  <si>
    <t xml:space="preserve"> 11286 </t>
  </si>
  <si>
    <t>CURVA HORIZONTAL 50 X 50 MM PARA ELETROCALHA METÁLICA</t>
  </si>
  <si>
    <t xml:space="preserve"> 3.1.2.13 </t>
  </si>
  <si>
    <t xml:space="preserve"> 723 </t>
  </si>
  <si>
    <t>FORNECIMENTO E INSTALAÇÃO DE SAÍDA HORIZONTAL PARA ELETRODUTO 3/4"</t>
  </si>
  <si>
    <t xml:space="preserve"> 3.1.2.14 </t>
  </si>
  <si>
    <t xml:space="preserve"> 099002 </t>
  </si>
  <si>
    <t>CERTIFICAÇÃO DE REDE LÓGICA - ATÉ 50 PONTOS</t>
  </si>
  <si>
    <t>GL</t>
  </si>
  <si>
    <t xml:space="preserve"> 3.1.2.15 </t>
  </si>
  <si>
    <t xml:space="preserve"> 98302 </t>
  </si>
  <si>
    <t>PATCH PANEL 24 PORTAS, CATEGORIA 6 - FORNECIMENTO E INSTALAÇÃO. AF_11/2019</t>
  </si>
  <si>
    <t xml:space="preserve"> 3.1.2.16 </t>
  </si>
  <si>
    <t xml:space="preserve"> 00000054 </t>
  </si>
  <si>
    <t>CONECTOR HELLERMANN RJ45-SPERONE ( PARA CAIXA DE PISO)</t>
  </si>
  <si>
    <t xml:space="preserve"> 3.1.2.17 </t>
  </si>
  <si>
    <t xml:space="preserve"> 98297 </t>
  </si>
  <si>
    <t>CABO ELETRÔNICO CATEGORIA 6, INSTALADO EM EDIFICAÇÃO INSTITUCIONAL - FORNECIMENTO E INSTALAÇÃO. AF_11/2019</t>
  </si>
  <si>
    <t xml:space="preserve"> 3.1.3 </t>
  </si>
  <si>
    <t>ESCAVAÇÕES E RASGOS</t>
  </si>
  <si>
    <t xml:space="preserve"> 3.1.3.1 </t>
  </si>
  <si>
    <t xml:space="preserve"> 053042 </t>
  </si>
  <si>
    <t>ABERTURA E FECHAMENTO DE RASGOS EM ALVENARIA</t>
  </si>
  <si>
    <t xml:space="preserve"> 3.1.3.2 </t>
  </si>
  <si>
    <t xml:space="preserve"> 79462 </t>
  </si>
  <si>
    <t>EMASSAMENTO COM MASSA, 2 DEMAOS</t>
  </si>
  <si>
    <t xml:space="preserve"> 4 </t>
  </si>
  <si>
    <t>COMPLEMENTAÇÃO DA OBRA</t>
  </si>
  <si>
    <t xml:space="preserve"> 4.1 </t>
  </si>
  <si>
    <t xml:space="preserve"> 00000108 </t>
  </si>
  <si>
    <t>LIMPEZA FINAL DE OBRA</t>
  </si>
  <si>
    <t>M²</t>
  </si>
  <si>
    <t>Total sem BDI</t>
  </si>
  <si>
    <t>Total do BDI</t>
  </si>
  <si>
    <t>Total Geral</t>
  </si>
  <si>
    <t>_______________________________________________________________
JULIANA A O PAULA
Eng. Eletric. - CREA 10730/D-DF
Engenheira - DIORP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</si>
</sst>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</fonts>
  <fills count="1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ABABAB"/>
      </patternFill>
    </fill>
    <fill>
      <patternFill patternType="solid">
        <fgColor rgb="FFABABAB"/>
      </patternFill>
    </fill>
    <fill>
      <patternFill patternType="solid">
        <fgColor rgb="FFABABAB"/>
      </patternFill>
    </fill>
    <fill>
      <patternFill patternType="solid">
        <fgColor rgb="FFFAFAF9"/>
      </patternFill>
    </fill>
    <fill>
      <patternFill patternType="solid">
        <fgColor rgb="FFFAFAF9"/>
      </patternFill>
    </fill>
    <fill>
      <patternFill patternType="solid">
        <fgColor rgb="FFFAFAF9"/>
      </patternFill>
    </fill>
    <fill>
      <patternFill patternType="solid">
        <fgColor rgb="FFFAFAF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11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center" vertical="top" wrapText="1"/>
    </xf>
    <xf numFmtId="0" fontId="5" fillId="6" borderId="3" xfId="0" applyFont="1" applyFill="1" applyBorder="1" applyAlignment="1">
      <alignment horizontal="right" vertical="top" wrapText="1"/>
    </xf>
    <xf numFmtId="0" fontId="6" fillId="7" borderId="4" xfId="0" applyFont="1" applyFill="1" applyBorder="1" applyAlignment="1">
      <alignment horizontal="left" vertical="top" wrapText="1"/>
    </xf>
    <xf numFmtId="0" fontId="7" fillId="8" borderId="5" xfId="0" applyFont="1" applyFill="1" applyBorder="1" applyAlignment="1">
      <alignment horizontal="right" vertical="top" wrapText="1"/>
    </xf>
    <xf numFmtId="4" fontId="8" fillId="9" borderId="6" xfId="0" applyNumberFormat="1" applyFont="1" applyFill="1" applyBorder="1" applyAlignment="1">
      <alignment horizontal="right" vertical="top" wrapText="1"/>
    </xf>
    <xf numFmtId="0" fontId="9" fillId="10" borderId="7" xfId="0" applyFont="1" applyFill="1" applyBorder="1" applyAlignment="1">
      <alignment horizontal="left" vertical="top" wrapText="1"/>
    </xf>
    <xf numFmtId="0" fontId="10" fillId="11" borderId="8" xfId="0" applyFont="1" applyFill="1" applyBorder="1" applyAlignment="1">
      <alignment horizontal="center" vertical="top" wrapText="1"/>
    </xf>
    <xf numFmtId="0" fontId="11" fillId="12" borderId="9" xfId="0" applyFont="1" applyFill="1" applyBorder="1" applyAlignment="1">
      <alignment horizontal="right" vertical="top" wrapText="1"/>
    </xf>
    <xf numFmtId="4" fontId="12" fillId="13" borderId="10" xfId="0" applyNumberFormat="1" applyFont="1" applyFill="1" applyBorder="1" applyAlignment="1">
      <alignment horizontal="right" vertical="top" wrapText="1"/>
    </xf>
    <xf numFmtId="0" fontId="13" fillId="14" borderId="0" xfId="0" applyFont="1" applyFill="1" applyAlignment="1">
      <alignment horizontal="left" vertical="top" wrapText="1"/>
    </xf>
    <xf numFmtId="0" fontId="16" fillId="17" borderId="0" xfId="0" applyFont="1" applyFill="1" applyAlignment="1">
      <alignment horizontal="left" vertical="top" wrapText="1"/>
    </xf>
    <xf numFmtId="0" fontId="17" fillId="18" borderId="0" xfId="0" applyFont="1" applyFill="1" applyAlignment="1">
      <alignment horizontal="center" vertical="top" wrapText="1"/>
    </xf>
    <xf numFmtId="0" fontId="14" fillId="15" borderId="0" xfId="0" applyFont="1" applyFill="1" applyAlignment="1">
      <alignment horizontal="right" vertical="top" wrapText="1"/>
    </xf>
    <xf numFmtId="0" fontId="13" fillId="14" borderId="0" xfId="0" applyFont="1" applyFill="1" applyAlignment="1">
      <alignment horizontal="left" vertical="top" wrapText="1"/>
    </xf>
    <xf numFmtId="4" fontId="15" fillId="16" borderId="0" xfId="0" applyNumberFormat="1" applyFont="1" applyFill="1" applyAlignment="1">
      <alignment horizontal="right" vertical="top" wrapText="1"/>
    </xf>
    <xf numFmtId="0" fontId="17" fillId="18" borderId="0" xfId="0" applyFont="1" applyFill="1" applyAlignment="1">
      <alignment horizontal="center" vertical="top" wrapText="1"/>
    </xf>
    <xf numFmtId="0" fontId="0" fillId="0" borderId="0" xfId="0"/>
    <xf numFmtId="0" fontId="2" fillId="3" borderId="0" xfId="0" applyFont="1" applyFill="1" applyAlignment="1">
      <alignment horizontal="center" wrapText="1"/>
    </xf>
    <xf numFmtId="0" fontId="1" fillId="2" borderId="0" xfId="0" applyFont="1" applyFill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1</xdr:row>
      <xdr:rowOff>0</xdr:rowOff>
    </xdr:from>
    <xdr:to>
      <xdr:col>2</xdr:col>
      <xdr:colOff>170085</xdr:colOff>
      <xdr:row>1</xdr:row>
      <xdr:rowOff>514350</xdr:rowOff>
    </xdr:to>
    <xdr:pic>
      <xdr:nvPicPr>
        <xdr:cNvPr id="2" name="Picture 2" descr="FHE PB Nova">
          <a:extLst>
            <a:ext uri="{FF2B5EF4-FFF2-40B4-BE49-F238E27FC236}">
              <a16:creationId xmlns:a16="http://schemas.microsoft.com/office/drawing/2014/main" id="{D6E7DE5A-683F-4D9E-91E9-D04482E74D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675" y="190500"/>
          <a:ext cx="1627410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3"/>
  <sheetViews>
    <sheetView tabSelected="1" showOutlineSymbols="0" showWhiteSpace="0" topLeftCell="A49" workbookViewId="0">
      <selection activeCell="E73" sqref="E73"/>
    </sheetView>
  </sheetViews>
  <sheetFormatPr defaultRowHeight="14.25" x14ac:dyDescent="0.2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10" width="13" bestFit="1" customWidth="1"/>
  </cols>
  <sheetData>
    <row r="1" spans="1:9" ht="15" x14ac:dyDescent="0.2">
      <c r="A1" s="1"/>
      <c r="B1" s="1"/>
      <c r="C1" s="1"/>
      <c r="D1" s="1" t="s">
        <v>0</v>
      </c>
      <c r="E1" s="21" t="s">
        <v>1</v>
      </c>
      <c r="F1" s="21"/>
      <c r="G1" s="21" t="s">
        <v>2</v>
      </c>
      <c r="H1" s="21"/>
      <c r="I1" s="21" t="s">
        <v>3</v>
      </c>
    </row>
    <row r="2" spans="1:9" ht="80.099999999999994" customHeight="1" x14ac:dyDescent="0.2">
      <c r="A2" s="12"/>
      <c r="B2" s="12"/>
      <c r="C2" s="12"/>
      <c r="D2" s="12" t="s">
        <v>4</v>
      </c>
      <c r="E2" s="16" t="s">
        <v>5</v>
      </c>
      <c r="F2" s="16"/>
      <c r="G2" s="16" t="s">
        <v>6</v>
      </c>
      <c r="H2" s="16"/>
      <c r="I2" s="16" t="s">
        <v>7</v>
      </c>
    </row>
    <row r="3" spans="1:9" ht="15" x14ac:dyDescent="0.25">
      <c r="A3" s="20" t="s">
        <v>8</v>
      </c>
      <c r="B3" s="19"/>
      <c r="C3" s="19"/>
      <c r="D3" s="19"/>
      <c r="E3" s="19"/>
      <c r="F3" s="19"/>
      <c r="G3" s="19"/>
      <c r="H3" s="19"/>
      <c r="I3" s="19"/>
    </row>
    <row r="4" spans="1:9" ht="30" customHeight="1" x14ac:dyDescent="0.2">
      <c r="A4" s="2" t="s">
        <v>9</v>
      </c>
      <c r="B4" s="4" t="s">
        <v>10</v>
      </c>
      <c r="C4" s="2" t="s">
        <v>11</v>
      </c>
      <c r="D4" s="2" t="s">
        <v>12</v>
      </c>
      <c r="E4" s="3" t="s">
        <v>13</v>
      </c>
      <c r="F4" s="4" t="s">
        <v>14</v>
      </c>
      <c r="G4" s="4" t="s">
        <v>15</v>
      </c>
      <c r="H4" s="4" t="s">
        <v>16</v>
      </c>
      <c r="I4" s="4" t="s">
        <v>17</v>
      </c>
    </row>
    <row r="5" spans="1:9" ht="24" customHeight="1" x14ac:dyDescent="0.2">
      <c r="A5" s="5" t="s">
        <v>18</v>
      </c>
      <c r="B5" s="5"/>
      <c r="C5" s="5"/>
      <c r="D5" s="5" t="s">
        <v>19</v>
      </c>
      <c r="E5" s="5"/>
      <c r="F5" s="6"/>
      <c r="G5" s="5"/>
      <c r="H5" s="5"/>
      <c r="I5" s="7">
        <v>3271.39</v>
      </c>
    </row>
    <row r="6" spans="1:9" ht="24" customHeight="1" x14ac:dyDescent="0.2">
      <c r="A6" s="5" t="s">
        <v>20</v>
      </c>
      <c r="B6" s="5"/>
      <c r="C6" s="5"/>
      <c r="D6" s="5" t="s">
        <v>21</v>
      </c>
      <c r="E6" s="5"/>
      <c r="F6" s="6"/>
      <c r="G6" s="5"/>
      <c r="H6" s="5"/>
      <c r="I6" s="7">
        <v>454.28</v>
      </c>
    </row>
    <row r="7" spans="1:9" ht="24" customHeight="1" x14ac:dyDescent="0.2">
      <c r="A7" s="8" t="s">
        <v>22</v>
      </c>
      <c r="B7" s="10" t="s">
        <v>23</v>
      </c>
      <c r="C7" s="8" t="s">
        <v>24</v>
      </c>
      <c r="D7" s="8" t="s">
        <v>25</v>
      </c>
      <c r="E7" s="9" t="s">
        <v>26</v>
      </c>
      <c r="F7" s="10">
        <v>200</v>
      </c>
      <c r="G7" s="11">
        <v>0.48</v>
      </c>
      <c r="H7" s="11">
        <f>TRUNC(G7 * (1 + 33.34 / 100), 2)</f>
        <v>0.64</v>
      </c>
      <c r="I7" s="11">
        <f>TRUNC(F7 * H7, 2)</f>
        <v>128</v>
      </c>
    </row>
    <row r="8" spans="1:9" ht="24" customHeight="1" x14ac:dyDescent="0.2">
      <c r="A8" s="8" t="s">
        <v>27</v>
      </c>
      <c r="B8" s="10" t="s">
        <v>28</v>
      </c>
      <c r="C8" s="8" t="s">
        <v>24</v>
      </c>
      <c r="D8" s="8" t="s">
        <v>29</v>
      </c>
      <c r="E8" s="9" t="s">
        <v>30</v>
      </c>
      <c r="F8" s="10">
        <v>20</v>
      </c>
      <c r="G8" s="11">
        <v>0.48</v>
      </c>
      <c r="H8" s="11">
        <f>TRUNC(G8 * (1 + 33.34 / 100), 2)</f>
        <v>0.64</v>
      </c>
      <c r="I8" s="11">
        <f>TRUNC(F8 * H8, 2)</f>
        <v>12.8</v>
      </c>
    </row>
    <row r="9" spans="1:9" ht="24" customHeight="1" x14ac:dyDescent="0.2">
      <c r="A9" s="8" t="s">
        <v>31</v>
      </c>
      <c r="B9" s="10" t="s">
        <v>32</v>
      </c>
      <c r="C9" s="8" t="s">
        <v>33</v>
      </c>
      <c r="D9" s="8" t="s">
        <v>34</v>
      </c>
      <c r="E9" s="9" t="s">
        <v>26</v>
      </c>
      <c r="F9" s="10">
        <v>30</v>
      </c>
      <c r="G9" s="11">
        <v>7.62</v>
      </c>
      <c r="H9" s="11">
        <f>TRUNC(G9 * (1 + 33.34 / 100), 2)</f>
        <v>10.16</v>
      </c>
      <c r="I9" s="11">
        <f>TRUNC(F9 * H9, 2)</f>
        <v>304.8</v>
      </c>
    </row>
    <row r="10" spans="1:9" ht="24" customHeight="1" x14ac:dyDescent="0.2">
      <c r="A10" s="8" t="s">
        <v>35</v>
      </c>
      <c r="B10" s="10" t="s">
        <v>36</v>
      </c>
      <c r="C10" s="8" t="s">
        <v>24</v>
      </c>
      <c r="D10" s="8" t="s">
        <v>37</v>
      </c>
      <c r="E10" s="9" t="s">
        <v>30</v>
      </c>
      <c r="F10" s="10">
        <v>7</v>
      </c>
      <c r="G10" s="11">
        <v>0.93</v>
      </c>
      <c r="H10" s="11">
        <f>TRUNC(G10 * (1 + 33.34 / 100), 2)</f>
        <v>1.24</v>
      </c>
      <c r="I10" s="11">
        <f>TRUNC(F10 * H10, 2)</f>
        <v>8.68</v>
      </c>
    </row>
    <row r="11" spans="1:9" ht="24" customHeight="1" x14ac:dyDescent="0.2">
      <c r="A11" s="5" t="s">
        <v>38</v>
      </c>
      <c r="B11" s="5"/>
      <c r="C11" s="5"/>
      <c r="D11" s="5" t="s">
        <v>39</v>
      </c>
      <c r="E11" s="5"/>
      <c r="F11" s="6"/>
      <c r="G11" s="5"/>
      <c r="H11" s="5"/>
      <c r="I11" s="7">
        <v>2361.1999999999998</v>
      </c>
    </row>
    <row r="12" spans="1:9" ht="24" customHeight="1" x14ac:dyDescent="0.2">
      <c r="A12" s="8" t="s">
        <v>40</v>
      </c>
      <c r="B12" s="10" t="s">
        <v>41</v>
      </c>
      <c r="C12" s="8" t="s">
        <v>24</v>
      </c>
      <c r="D12" s="8" t="s">
        <v>42</v>
      </c>
      <c r="E12" s="9" t="s">
        <v>43</v>
      </c>
      <c r="F12" s="10">
        <v>40</v>
      </c>
      <c r="G12" s="11">
        <v>23.9</v>
      </c>
      <c r="H12" s="11">
        <f>TRUNC(G12 * (1 + 33.34 / 100), 2)</f>
        <v>31.86</v>
      </c>
      <c r="I12" s="11">
        <f>TRUNC(F12 * H12, 2)</f>
        <v>1274.4000000000001</v>
      </c>
    </row>
    <row r="13" spans="1:9" ht="24" customHeight="1" x14ac:dyDescent="0.2">
      <c r="A13" s="8" t="s">
        <v>44</v>
      </c>
      <c r="B13" s="10" t="s">
        <v>45</v>
      </c>
      <c r="C13" s="8" t="s">
        <v>24</v>
      </c>
      <c r="D13" s="8" t="s">
        <v>46</v>
      </c>
      <c r="E13" s="9" t="s">
        <v>43</v>
      </c>
      <c r="F13" s="10">
        <v>20</v>
      </c>
      <c r="G13" s="11">
        <v>40.76</v>
      </c>
      <c r="H13" s="11">
        <f>TRUNC(G13 * (1 + 33.34 / 100), 2)</f>
        <v>54.34</v>
      </c>
      <c r="I13" s="11">
        <f>TRUNC(F13 * H13, 2)</f>
        <v>1086.8</v>
      </c>
    </row>
    <row r="14" spans="1:9" ht="24" customHeight="1" x14ac:dyDescent="0.2">
      <c r="A14" s="5" t="s">
        <v>47</v>
      </c>
      <c r="B14" s="5"/>
      <c r="C14" s="5"/>
      <c r="D14" s="5" t="s">
        <v>48</v>
      </c>
      <c r="E14" s="5"/>
      <c r="F14" s="6"/>
      <c r="G14" s="5"/>
      <c r="H14" s="5"/>
      <c r="I14" s="7">
        <v>455.91</v>
      </c>
    </row>
    <row r="15" spans="1:9" ht="24" customHeight="1" x14ac:dyDescent="0.2">
      <c r="A15" s="8" t="s">
        <v>49</v>
      </c>
      <c r="B15" s="10" t="s">
        <v>50</v>
      </c>
      <c r="C15" s="8" t="s">
        <v>51</v>
      </c>
      <c r="D15" s="8" t="s">
        <v>52</v>
      </c>
      <c r="E15" s="9" t="s">
        <v>30</v>
      </c>
      <c r="F15" s="10">
        <v>1</v>
      </c>
      <c r="G15" s="11">
        <v>341.92</v>
      </c>
      <c r="H15" s="11">
        <f>TRUNC(G15 * (1 + 33.34 / 100), 2)</f>
        <v>455.91</v>
      </c>
      <c r="I15" s="11">
        <f>TRUNC(F15 * H15, 2)</f>
        <v>455.91</v>
      </c>
    </row>
    <row r="16" spans="1:9" ht="24" customHeight="1" x14ac:dyDescent="0.2">
      <c r="A16" s="5" t="s">
        <v>53</v>
      </c>
      <c r="B16" s="5"/>
      <c r="C16" s="5"/>
      <c r="D16" s="5" t="s">
        <v>54</v>
      </c>
      <c r="E16" s="5"/>
      <c r="F16" s="6"/>
      <c r="G16" s="5"/>
      <c r="H16" s="5"/>
      <c r="I16" s="7">
        <v>550.79999999999995</v>
      </c>
    </row>
    <row r="17" spans="1:9" ht="24" customHeight="1" x14ac:dyDescent="0.2">
      <c r="A17" s="5" t="s">
        <v>55</v>
      </c>
      <c r="B17" s="5"/>
      <c r="C17" s="5"/>
      <c r="D17" s="5" t="s">
        <v>54</v>
      </c>
      <c r="E17" s="5"/>
      <c r="F17" s="6"/>
      <c r="G17" s="5"/>
      <c r="H17" s="5"/>
      <c r="I17" s="7">
        <v>550.79999999999995</v>
      </c>
    </row>
    <row r="18" spans="1:9" ht="24" customHeight="1" x14ac:dyDescent="0.2">
      <c r="A18" s="8" t="s">
        <v>56</v>
      </c>
      <c r="B18" s="10" t="s">
        <v>57</v>
      </c>
      <c r="C18" s="8" t="s">
        <v>58</v>
      </c>
      <c r="D18" s="8" t="s">
        <v>59</v>
      </c>
      <c r="E18" s="9" t="s">
        <v>60</v>
      </c>
      <c r="F18" s="10">
        <v>30</v>
      </c>
      <c r="G18" s="11">
        <v>4.88</v>
      </c>
      <c r="H18" s="11">
        <f>TRUNC(G18 * (1 + 33.34 / 100), 2)</f>
        <v>6.5</v>
      </c>
      <c r="I18" s="11">
        <f>TRUNC(F18 * H18, 2)</f>
        <v>195</v>
      </c>
    </row>
    <row r="19" spans="1:9" ht="24" customHeight="1" x14ac:dyDescent="0.2">
      <c r="A19" s="8" t="s">
        <v>61</v>
      </c>
      <c r="B19" s="10" t="s">
        <v>62</v>
      </c>
      <c r="C19" s="8" t="s">
        <v>24</v>
      </c>
      <c r="D19" s="8" t="s">
        <v>63</v>
      </c>
      <c r="E19" s="9" t="s">
        <v>60</v>
      </c>
      <c r="F19" s="10">
        <v>30</v>
      </c>
      <c r="G19" s="11">
        <v>8.9</v>
      </c>
      <c r="H19" s="11">
        <f>TRUNC(G19 * (1 + 33.34 / 100), 2)</f>
        <v>11.86</v>
      </c>
      <c r="I19" s="11">
        <f>TRUNC(F19 * H19, 2)</f>
        <v>355.8</v>
      </c>
    </row>
    <row r="20" spans="1:9" ht="24" customHeight="1" x14ac:dyDescent="0.2">
      <c r="A20" s="5" t="s">
        <v>64</v>
      </c>
      <c r="B20" s="5"/>
      <c r="C20" s="5"/>
      <c r="D20" s="5" t="s">
        <v>65</v>
      </c>
      <c r="E20" s="5"/>
      <c r="F20" s="6"/>
      <c r="G20" s="5"/>
      <c r="H20" s="5"/>
      <c r="I20" s="7">
        <v>19945.240000000002</v>
      </c>
    </row>
    <row r="21" spans="1:9" ht="24" customHeight="1" x14ac:dyDescent="0.2">
      <c r="A21" s="5" t="s">
        <v>66</v>
      </c>
      <c r="B21" s="5"/>
      <c r="C21" s="5"/>
      <c r="D21" s="5" t="s">
        <v>67</v>
      </c>
      <c r="E21" s="5"/>
      <c r="F21" s="6"/>
      <c r="G21" s="5"/>
      <c r="H21" s="5"/>
      <c r="I21" s="7">
        <v>19945.240000000002</v>
      </c>
    </row>
    <row r="22" spans="1:9" ht="24" customHeight="1" x14ac:dyDescent="0.2">
      <c r="A22" s="5" t="s">
        <v>68</v>
      </c>
      <c r="B22" s="5"/>
      <c r="C22" s="5"/>
      <c r="D22" s="5" t="s">
        <v>69</v>
      </c>
      <c r="E22" s="5"/>
      <c r="F22" s="6"/>
      <c r="G22" s="5"/>
      <c r="H22" s="5"/>
      <c r="I22" s="7">
        <v>10447.620000000001</v>
      </c>
    </row>
    <row r="23" spans="1:9" ht="36" customHeight="1" x14ac:dyDescent="0.2">
      <c r="A23" s="8" t="s">
        <v>70</v>
      </c>
      <c r="B23" s="10" t="s">
        <v>71</v>
      </c>
      <c r="C23" s="8" t="s">
        <v>24</v>
      </c>
      <c r="D23" s="8" t="s">
        <v>72</v>
      </c>
      <c r="E23" s="9" t="s">
        <v>30</v>
      </c>
      <c r="F23" s="10">
        <v>5</v>
      </c>
      <c r="G23" s="11">
        <v>40.03</v>
      </c>
      <c r="H23" s="11">
        <f t="shared" ref="H23:H35" si="0">TRUNC(G23 * (1 + 33.34 / 100), 2)</f>
        <v>53.37</v>
      </c>
      <c r="I23" s="11">
        <f t="shared" ref="I23:I35" si="1">TRUNC(F23 * H23, 2)</f>
        <v>266.85000000000002</v>
      </c>
    </row>
    <row r="24" spans="1:9" ht="36" customHeight="1" x14ac:dyDescent="0.2">
      <c r="A24" s="8" t="s">
        <v>73</v>
      </c>
      <c r="B24" s="10" t="s">
        <v>74</v>
      </c>
      <c r="C24" s="8" t="s">
        <v>75</v>
      </c>
      <c r="D24" s="8" t="s">
        <v>76</v>
      </c>
      <c r="E24" s="9" t="s">
        <v>77</v>
      </c>
      <c r="F24" s="10">
        <v>20</v>
      </c>
      <c r="G24" s="11">
        <v>18.57</v>
      </c>
      <c r="H24" s="11">
        <f t="shared" si="0"/>
        <v>24.76</v>
      </c>
      <c r="I24" s="11">
        <f t="shared" si="1"/>
        <v>495.2</v>
      </c>
    </row>
    <row r="25" spans="1:9" ht="24" customHeight="1" x14ac:dyDescent="0.2">
      <c r="A25" s="8" t="s">
        <v>78</v>
      </c>
      <c r="B25" s="10" t="s">
        <v>79</v>
      </c>
      <c r="C25" s="8" t="s">
        <v>33</v>
      </c>
      <c r="D25" s="8" t="s">
        <v>80</v>
      </c>
      <c r="E25" s="9" t="s">
        <v>26</v>
      </c>
      <c r="F25" s="10">
        <v>10</v>
      </c>
      <c r="G25" s="11">
        <v>37.619999999999997</v>
      </c>
      <c r="H25" s="11">
        <f t="shared" si="0"/>
        <v>50.16</v>
      </c>
      <c r="I25" s="11">
        <f t="shared" si="1"/>
        <v>501.6</v>
      </c>
    </row>
    <row r="26" spans="1:9" ht="24" customHeight="1" x14ac:dyDescent="0.2">
      <c r="A26" s="8" t="s">
        <v>81</v>
      </c>
      <c r="B26" s="10" t="s">
        <v>82</v>
      </c>
      <c r="C26" s="8" t="s">
        <v>75</v>
      </c>
      <c r="D26" s="8" t="s">
        <v>83</v>
      </c>
      <c r="E26" s="9" t="s">
        <v>77</v>
      </c>
      <c r="F26" s="10">
        <v>5</v>
      </c>
      <c r="G26" s="11">
        <v>12.82</v>
      </c>
      <c r="H26" s="11">
        <f t="shared" si="0"/>
        <v>17.09</v>
      </c>
      <c r="I26" s="11">
        <f t="shared" si="1"/>
        <v>85.45</v>
      </c>
    </row>
    <row r="27" spans="1:9" ht="24" customHeight="1" x14ac:dyDescent="0.2">
      <c r="A27" s="8" t="s">
        <v>84</v>
      </c>
      <c r="B27" s="10" t="s">
        <v>85</v>
      </c>
      <c r="C27" s="8" t="s">
        <v>75</v>
      </c>
      <c r="D27" s="8" t="s">
        <v>86</v>
      </c>
      <c r="E27" s="9" t="s">
        <v>77</v>
      </c>
      <c r="F27" s="10">
        <v>5</v>
      </c>
      <c r="G27" s="11">
        <v>64.22</v>
      </c>
      <c r="H27" s="11">
        <f t="shared" si="0"/>
        <v>85.63</v>
      </c>
      <c r="I27" s="11">
        <f t="shared" si="1"/>
        <v>428.15</v>
      </c>
    </row>
    <row r="28" spans="1:9" ht="36" customHeight="1" x14ac:dyDescent="0.2">
      <c r="A28" s="8" t="s">
        <v>87</v>
      </c>
      <c r="B28" s="10" t="s">
        <v>88</v>
      </c>
      <c r="C28" s="8" t="s">
        <v>24</v>
      </c>
      <c r="D28" s="8" t="s">
        <v>89</v>
      </c>
      <c r="E28" s="9" t="s">
        <v>30</v>
      </c>
      <c r="F28" s="10">
        <v>5</v>
      </c>
      <c r="G28" s="11">
        <v>11.85</v>
      </c>
      <c r="H28" s="11">
        <f t="shared" si="0"/>
        <v>15.8</v>
      </c>
      <c r="I28" s="11">
        <f t="shared" si="1"/>
        <v>79</v>
      </c>
    </row>
    <row r="29" spans="1:9" ht="24" customHeight="1" x14ac:dyDescent="0.2">
      <c r="A29" s="8" t="s">
        <v>90</v>
      </c>
      <c r="B29" s="10" t="s">
        <v>91</v>
      </c>
      <c r="C29" s="8" t="s">
        <v>33</v>
      </c>
      <c r="D29" s="8" t="s">
        <v>92</v>
      </c>
      <c r="E29" s="9" t="s">
        <v>30</v>
      </c>
      <c r="F29" s="10">
        <v>3</v>
      </c>
      <c r="G29" s="11">
        <v>346.21</v>
      </c>
      <c r="H29" s="11">
        <f t="shared" si="0"/>
        <v>461.63</v>
      </c>
      <c r="I29" s="11">
        <f t="shared" si="1"/>
        <v>1384.89</v>
      </c>
    </row>
    <row r="30" spans="1:9" ht="36" customHeight="1" x14ac:dyDescent="0.2">
      <c r="A30" s="8" t="s">
        <v>93</v>
      </c>
      <c r="B30" s="10" t="s">
        <v>94</v>
      </c>
      <c r="C30" s="8" t="s">
        <v>95</v>
      </c>
      <c r="D30" s="8" t="s">
        <v>96</v>
      </c>
      <c r="E30" s="9" t="s">
        <v>77</v>
      </c>
      <c r="F30" s="10">
        <v>4</v>
      </c>
      <c r="G30" s="11">
        <v>73.61</v>
      </c>
      <c r="H30" s="11">
        <f t="shared" si="0"/>
        <v>98.15</v>
      </c>
      <c r="I30" s="11">
        <f t="shared" si="1"/>
        <v>392.6</v>
      </c>
    </row>
    <row r="31" spans="1:9" ht="24" customHeight="1" x14ac:dyDescent="0.2">
      <c r="A31" s="8" t="s">
        <v>97</v>
      </c>
      <c r="B31" s="10" t="s">
        <v>98</v>
      </c>
      <c r="C31" s="8" t="s">
        <v>51</v>
      </c>
      <c r="D31" s="8" t="s">
        <v>99</v>
      </c>
      <c r="E31" s="9" t="s">
        <v>30</v>
      </c>
      <c r="F31" s="10">
        <v>1</v>
      </c>
      <c r="G31" s="11">
        <v>264.13</v>
      </c>
      <c r="H31" s="11">
        <f t="shared" si="0"/>
        <v>352.19</v>
      </c>
      <c r="I31" s="11">
        <f t="shared" si="1"/>
        <v>352.19</v>
      </c>
    </row>
    <row r="32" spans="1:9" ht="24" customHeight="1" x14ac:dyDescent="0.2">
      <c r="A32" s="8" t="s">
        <v>100</v>
      </c>
      <c r="B32" s="10" t="s">
        <v>101</v>
      </c>
      <c r="C32" s="8" t="s">
        <v>33</v>
      </c>
      <c r="D32" s="8" t="s">
        <v>102</v>
      </c>
      <c r="E32" s="9" t="s">
        <v>30</v>
      </c>
      <c r="F32" s="10">
        <v>3</v>
      </c>
      <c r="G32" s="11">
        <v>996.01</v>
      </c>
      <c r="H32" s="11">
        <f t="shared" si="0"/>
        <v>1328.07</v>
      </c>
      <c r="I32" s="11">
        <f t="shared" si="1"/>
        <v>3984.21</v>
      </c>
    </row>
    <row r="33" spans="1:9" ht="36" customHeight="1" x14ac:dyDescent="0.2">
      <c r="A33" s="8" t="s">
        <v>103</v>
      </c>
      <c r="B33" s="10" t="s">
        <v>104</v>
      </c>
      <c r="C33" s="8" t="s">
        <v>24</v>
      </c>
      <c r="D33" s="8" t="s">
        <v>105</v>
      </c>
      <c r="E33" s="9" t="s">
        <v>26</v>
      </c>
      <c r="F33" s="10">
        <v>650</v>
      </c>
      <c r="G33" s="11">
        <v>2.2799999999999998</v>
      </c>
      <c r="H33" s="11">
        <f t="shared" si="0"/>
        <v>3.04</v>
      </c>
      <c r="I33" s="11">
        <f t="shared" si="1"/>
        <v>1976</v>
      </c>
    </row>
    <row r="34" spans="1:9" ht="36" customHeight="1" x14ac:dyDescent="0.2">
      <c r="A34" s="8" t="s">
        <v>106</v>
      </c>
      <c r="B34" s="10" t="s">
        <v>107</v>
      </c>
      <c r="C34" s="8" t="s">
        <v>24</v>
      </c>
      <c r="D34" s="8" t="s">
        <v>108</v>
      </c>
      <c r="E34" s="9" t="s">
        <v>26</v>
      </c>
      <c r="F34" s="10">
        <v>50</v>
      </c>
      <c r="G34" s="11">
        <v>3.31</v>
      </c>
      <c r="H34" s="11">
        <f t="shared" si="0"/>
        <v>4.41</v>
      </c>
      <c r="I34" s="11">
        <f t="shared" si="1"/>
        <v>220.5</v>
      </c>
    </row>
    <row r="35" spans="1:9" ht="24" customHeight="1" x14ac:dyDescent="0.2">
      <c r="A35" s="8" t="s">
        <v>109</v>
      </c>
      <c r="B35" s="10" t="s">
        <v>110</v>
      </c>
      <c r="C35" s="8" t="s">
        <v>51</v>
      </c>
      <c r="D35" s="8" t="s">
        <v>111</v>
      </c>
      <c r="E35" s="9" t="s">
        <v>30</v>
      </c>
      <c r="F35" s="10">
        <v>1</v>
      </c>
      <c r="G35" s="11">
        <v>210.73</v>
      </c>
      <c r="H35" s="11">
        <f t="shared" si="0"/>
        <v>280.98</v>
      </c>
      <c r="I35" s="11">
        <f t="shared" si="1"/>
        <v>280.98</v>
      </c>
    </row>
    <row r="36" spans="1:9" ht="24" customHeight="1" x14ac:dyDescent="0.2">
      <c r="A36" s="5" t="s">
        <v>112</v>
      </c>
      <c r="B36" s="5"/>
      <c r="C36" s="5"/>
      <c r="D36" s="5" t="s">
        <v>113</v>
      </c>
      <c r="E36" s="5"/>
      <c r="F36" s="6"/>
      <c r="G36" s="5"/>
      <c r="H36" s="5"/>
      <c r="I36" s="7">
        <v>9017.86</v>
      </c>
    </row>
    <row r="37" spans="1:9" ht="24" customHeight="1" x14ac:dyDescent="0.2">
      <c r="A37" s="8" t="s">
        <v>114</v>
      </c>
      <c r="B37" s="10" t="s">
        <v>115</v>
      </c>
      <c r="C37" s="8" t="s">
        <v>24</v>
      </c>
      <c r="D37" s="8" t="s">
        <v>116</v>
      </c>
      <c r="E37" s="9" t="s">
        <v>30</v>
      </c>
      <c r="F37" s="10">
        <v>12</v>
      </c>
      <c r="G37" s="11">
        <v>37.06</v>
      </c>
      <c r="H37" s="11">
        <f t="shared" ref="H37:H53" si="2">TRUNC(G37 * (1 + 33.34 / 100), 2)</f>
        <v>49.41</v>
      </c>
      <c r="I37" s="11">
        <f t="shared" ref="I37:I53" si="3">TRUNC(F37 * H37, 2)</f>
        <v>592.91999999999996</v>
      </c>
    </row>
    <row r="38" spans="1:9" ht="24" customHeight="1" x14ac:dyDescent="0.2">
      <c r="A38" s="8" t="s">
        <v>117</v>
      </c>
      <c r="B38" s="10" t="s">
        <v>118</v>
      </c>
      <c r="C38" s="8" t="s">
        <v>33</v>
      </c>
      <c r="D38" s="8" t="s">
        <v>119</v>
      </c>
      <c r="E38" s="9" t="s">
        <v>120</v>
      </c>
      <c r="F38" s="10">
        <v>23</v>
      </c>
      <c r="G38" s="11">
        <v>18</v>
      </c>
      <c r="H38" s="11">
        <f t="shared" si="2"/>
        <v>24</v>
      </c>
      <c r="I38" s="11">
        <f t="shared" si="3"/>
        <v>552</v>
      </c>
    </row>
    <row r="39" spans="1:9" ht="36" customHeight="1" x14ac:dyDescent="0.2">
      <c r="A39" s="8" t="s">
        <v>121</v>
      </c>
      <c r="B39" s="10" t="s">
        <v>88</v>
      </c>
      <c r="C39" s="8" t="s">
        <v>24</v>
      </c>
      <c r="D39" s="8" t="s">
        <v>122</v>
      </c>
      <c r="E39" s="9" t="s">
        <v>30</v>
      </c>
      <c r="F39" s="10">
        <v>10</v>
      </c>
      <c r="G39" s="11">
        <v>11.85</v>
      </c>
      <c r="H39" s="11">
        <f t="shared" si="2"/>
        <v>15.8</v>
      </c>
      <c r="I39" s="11">
        <f t="shared" si="3"/>
        <v>158</v>
      </c>
    </row>
    <row r="40" spans="1:9" ht="36" customHeight="1" x14ac:dyDescent="0.2">
      <c r="A40" s="8" t="s">
        <v>123</v>
      </c>
      <c r="B40" s="10" t="s">
        <v>124</v>
      </c>
      <c r="C40" s="8" t="s">
        <v>24</v>
      </c>
      <c r="D40" s="8" t="s">
        <v>125</v>
      </c>
      <c r="E40" s="9" t="s">
        <v>30</v>
      </c>
      <c r="F40" s="10">
        <v>2</v>
      </c>
      <c r="G40" s="11">
        <v>15.46</v>
      </c>
      <c r="H40" s="11">
        <f t="shared" si="2"/>
        <v>20.61</v>
      </c>
      <c r="I40" s="11">
        <f t="shared" si="3"/>
        <v>41.22</v>
      </c>
    </row>
    <row r="41" spans="1:9" ht="36" customHeight="1" x14ac:dyDescent="0.2">
      <c r="A41" s="8" t="s">
        <v>126</v>
      </c>
      <c r="B41" s="10" t="s">
        <v>127</v>
      </c>
      <c r="C41" s="8" t="s">
        <v>24</v>
      </c>
      <c r="D41" s="8" t="s">
        <v>128</v>
      </c>
      <c r="E41" s="9" t="s">
        <v>30</v>
      </c>
      <c r="F41" s="10">
        <v>4</v>
      </c>
      <c r="G41" s="11">
        <v>21.86</v>
      </c>
      <c r="H41" s="11">
        <f t="shared" si="2"/>
        <v>29.14</v>
      </c>
      <c r="I41" s="11">
        <f t="shared" si="3"/>
        <v>116.56</v>
      </c>
    </row>
    <row r="42" spans="1:9" ht="24" customHeight="1" x14ac:dyDescent="0.2">
      <c r="A42" s="8" t="s">
        <v>129</v>
      </c>
      <c r="B42" s="10" t="s">
        <v>130</v>
      </c>
      <c r="C42" s="8" t="s">
        <v>33</v>
      </c>
      <c r="D42" s="8" t="s">
        <v>131</v>
      </c>
      <c r="E42" s="9" t="s">
        <v>26</v>
      </c>
      <c r="F42" s="10">
        <v>15</v>
      </c>
      <c r="G42" s="11">
        <v>20.39</v>
      </c>
      <c r="H42" s="11">
        <f t="shared" si="2"/>
        <v>27.18</v>
      </c>
      <c r="I42" s="11">
        <f t="shared" si="3"/>
        <v>407.7</v>
      </c>
    </row>
    <row r="43" spans="1:9" ht="36" customHeight="1" x14ac:dyDescent="0.2">
      <c r="A43" s="8" t="s">
        <v>132</v>
      </c>
      <c r="B43" s="10" t="s">
        <v>133</v>
      </c>
      <c r="C43" s="8" t="s">
        <v>24</v>
      </c>
      <c r="D43" s="8" t="s">
        <v>134</v>
      </c>
      <c r="E43" s="9" t="s">
        <v>26</v>
      </c>
      <c r="F43" s="10">
        <v>30</v>
      </c>
      <c r="G43" s="11">
        <v>7.05</v>
      </c>
      <c r="H43" s="11">
        <f t="shared" si="2"/>
        <v>9.4</v>
      </c>
      <c r="I43" s="11">
        <f t="shared" si="3"/>
        <v>282</v>
      </c>
    </row>
    <row r="44" spans="1:9" ht="24" customHeight="1" x14ac:dyDescent="0.2">
      <c r="A44" s="8" t="s">
        <v>135</v>
      </c>
      <c r="B44" s="10" t="s">
        <v>136</v>
      </c>
      <c r="C44" s="8" t="s">
        <v>24</v>
      </c>
      <c r="D44" s="8" t="s">
        <v>137</v>
      </c>
      <c r="E44" s="9" t="s">
        <v>26</v>
      </c>
      <c r="F44" s="10">
        <v>2</v>
      </c>
      <c r="G44" s="11">
        <v>24.09</v>
      </c>
      <c r="H44" s="11">
        <f t="shared" si="2"/>
        <v>32.119999999999997</v>
      </c>
      <c r="I44" s="11">
        <f t="shared" si="3"/>
        <v>64.239999999999995</v>
      </c>
    </row>
    <row r="45" spans="1:9" ht="36" customHeight="1" x14ac:dyDescent="0.2">
      <c r="A45" s="8" t="s">
        <v>138</v>
      </c>
      <c r="B45" s="10" t="s">
        <v>139</v>
      </c>
      <c r="C45" s="8" t="s">
        <v>24</v>
      </c>
      <c r="D45" s="8" t="s">
        <v>140</v>
      </c>
      <c r="E45" s="9" t="s">
        <v>30</v>
      </c>
      <c r="F45" s="10">
        <v>1</v>
      </c>
      <c r="G45" s="11">
        <v>38.659999999999997</v>
      </c>
      <c r="H45" s="11">
        <f t="shared" si="2"/>
        <v>51.54</v>
      </c>
      <c r="I45" s="11">
        <f t="shared" si="3"/>
        <v>51.54</v>
      </c>
    </row>
    <row r="46" spans="1:9" ht="24" customHeight="1" x14ac:dyDescent="0.2">
      <c r="A46" s="8" t="s">
        <v>141</v>
      </c>
      <c r="B46" s="10" t="s">
        <v>142</v>
      </c>
      <c r="C46" s="8" t="s">
        <v>95</v>
      </c>
      <c r="D46" s="8" t="s">
        <v>143</v>
      </c>
      <c r="E46" s="9" t="s">
        <v>77</v>
      </c>
      <c r="F46" s="10">
        <v>30</v>
      </c>
      <c r="G46" s="11">
        <v>50.96</v>
      </c>
      <c r="H46" s="11">
        <f t="shared" si="2"/>
        <v>67.95</v>
      </c>
      <c r="I46" s="11">
        <f t="shared" si="3"/>
        <v>2038.5</v>
      </c>
    </row>
    <row r="47" spans="1:9" ht="24" customHeight="1" x14ac:dyDescent="0.2">
      <c r="A47" s="8" t="s">
        <v>144</v>
      </c>
      <c r="B47" s="10" t="s">
        <v>145</v>
      </c>
      <c r="C47" s="8" t="s">
        <v>33</v>
      </c>
      <c r="D47" s="8" t="s">
        <v>146</v>
      </c>
      <c r="E47" s="9" t="s">
        <v>30</v>
      </c>
      <c r="F47" s="10">
        <v>3</v>
      </c>
      <c r="G47" s="11">
        <v>51.81</v>
      </c>
      <c r="H47" s="11">
        <f t="shared" si="2"/>
        <v>69.08</v>
      </c>
      <c r="I47" s="11">
        <f t="shared" si="3"/>
        <v>207.24</v>
      </c>
    </row>
    <row r="48" spans="1:9" ht="24" customHeight="1" x14ac:dyDescent="0.2">
      <c r="A48" s="8" t="s">
        <v>147</v>
      </c>
      <c r="B48" s="10" t="s">
        <v>148</v>
      </c>
      <c r="C48" s="8" t="s">
        <v>95</v>
      </c>
      <c r="D48" s="8" t="s">
        <v>149</v>
      </c>
      <c r="E48" s="9" t="s">
        <v>77</v>
      </c>
      <c r="F48" s="10">
        <v>2</v>
      </c>
      <c r="G48" s="11">
        <v>56.84</v>
      </c>
      <c r="H48" s="11">
        <f t="shared" si="2"/>
        <v>75.790000000000006</v>
      </c>
      <c r="I48" s="11">
        <f t="shared" si="3"/>
        <v>151.58000000000001</v>
      </c>
    </row>
    <row r="49" spans="1:9" ht="24" customHeight="1" x14ac:dyDescent="0.2">
      <c r="A49" s="8" t="s">
        <v>150</v>
      </c>
      <c r="B49" s="10" t="s">
        <v>151</v>
      </c>
      <c r="C49" s="8" t="s">
        <v>95</v>
      </c>
      <c r="D49" s="8" t="s">
        <v>152</v>
      </c>
      <c r="E49" s="9" t="s">
        <v>77</v>
      </c>
      <c r="F49" s="10">
        <v>10</v>
      </c>
      <c r="G49" s="11">
        <v>4.1500000000000004</v>
      </c>
      <c r="H49" s="11">
        <f t="shared" si="2"/>
        <v>5.53</v>
      </c>
      <c r="I49" s="11">
        <f t="shared" si="3"/>
        <v>55.3</v>
      </c>
    </row>
    <row r="50" spans="1:9" ht="24" customHeight="1" x14ac:dyDescent="0.2">
      <c r="A50" s="8" t="s">
        <v>153</v>
      </c>
      <c r="B50" s="10" t="s">
        <v>154</v>
      </c>
      <c r="C50" s="8" t="s">
        <v>58</v>
      </c>
      <c r="D50" s="8" t="s">
        <v>155</v>
      </c>
      <c r="E50" s="9" t="s">
        <v>156</v>
      </c>
      <c r="F50" s="10">
        <v>1</v>
      </c>
      <c r="G50" s="11">
        <v>1471.74</v>
      </c>
      <c r="H50" s="11">
        <f t="shared" si="2"/>
        <v>1962.41</v>
      </c>
      <c r="I50" s="11">
        <f t="shared" si="3"/>
        <v>1962.41</v>
      </c>
    </row>
    <row r="51" spans="1:9" ht="24" customHeight="1" x14ac:dyDescent="0.2">
      <c r="A51" s="8" t="s">
        <v>157</v>
      </c>
      <c r="B51" s="10" t="s">
        <v>158</v>
      </c>
      <c r="C51" s="8" t="s">
        <v>24</v>
      </c>
      <c r="D51" s="8" t="s">
        <v>159</v>
      </c>
      <c r="E51" s="9" t="s">
        <v>30</v>
      </c>
      <c r="F51" s="10">
        <v>1</v>
      </c>
      <c r="G51" s="11">
        <v>545.85</v>
      </c>
      <c r="H51" s="11">
        <f t="shared" si="2"/>
        <v>727.83</v>
      </c>
      <c r="I51" s="11">
        <f t="shared" si="3"/>
        <v>727.83</v>
      </c>
    </row>
    <row r="52" spans="1:9" ht="24" customHeight="1" x14ac:dyDescent="0.2">
      <c r="A52" s="8" t="s">
        <v>160</v>
      </c>
      <c r="B52" s="10" t="s">
        <v>161</v>
      </c>
      <c r="C52" s="8" t="s">
        <v>51</v>
      </c>
      <c r="D52" s="8" t="s">
        <v>162</v>
      </c>
      <c r="E52" s="9" t="s">
        <v>30</v>
      </c>
      <c r="F52" s="10">
        <v>13</v>
      </c>
      <c r="G52" s="11">
        <v>48.86</v>
      </c>
      <c r="H52" s="11">
        <f t="shared" si="2"/>
        <v>65.14</v>
      </c>
      <c r="I52" s="11">
        <f t="shared" si="3"/>
        <v>846.82</v>
      </c>
    </row>
    <row r="53" spans="1:9" ht="36" customHeight="1" x14ac:dyDescent="0.2">
      <c r="A53" s="8" t="s">
        <v>163</v>
      </c>
      <c r="B53" s="10" t="s">
        <v>164</v>
      </c>
      <c r="C53" s="8" t="s">
        <v>24</v>
      </c>
      <c r="D53" s="8" t="s">
        <v>165</v>
      </c>
      <c r="E53" s="9" t="s">
        <v>26</v>
      </c>
      <c r="F53" s="10">
        <v>300</v>
      </c>
      <c r="G53" s="11">
        <v>1.91</v>
      </c>
      <c r="H53" s="11">
        <f t="shared" si="2"/>
        <v>2.54</v>
      </c>
      <c r="I53" s="11">
        <f t="shared" si="3"/>
        <v>762</v>
      </c>
    </row>
    <row r="54" spans="1:9" ht="24" customHeight="1" x14ac:dyDescent="0.2">
      <c r="A54" s="5" t="s">
        <v>166</v>
      </c>
      <c r="B54" s="5"/>
      <c r="C54" s="5"/>
      <c r="D54" s="5" t="s">
        <v>167</v>
      </c>
      <c r="E54" s="5"/>
      <c r="F54" s="6"/>
      <c r="G54" s="5"/>
      <c r="H54" s="5"/>
      <c r="I54" s="7">
        <v>479.76</v>
      </c>
    </row>
    <row r="55" spans="1:9" ht="24" customHeight="1" x14ac:dyDescent="0.2">
      <c r="A55" s="8" t="s">
        <v>168</v>
      </c>
      <c r="B55" s="10" t="s">
        <v>169</v>
      </c>
      <c r="C55" s="8" t="s">
        <v>33</v>
      </c>
      <c r="D55" s="8" t="s">
        <v>170</v>
      </c>
      <c r="E55" s="9" t="s">
        <v>26</v>
      </c>
      <c r="F55" s="10">
        <v>8</v>
      </c>
      <c r="G55" s="11">
        <v>18.25</v>
      </c>
      <c r="H55" s="11">
        <f>TRUNC(G55 * (1 + 33.34 / 100), 2)</f>
        <v>24.33</v>
      </c>
      <c r="I55" s="11">
        <f>TRUNC(F55 * H55, 2)</f>
        <v>194.64</v>
      </c>
    </row>
    <row r="56" spans="1:9" ht="24" customHeight="1" x14ac:dyDescent="0.2">
      <c r="A56" s="8" t="s">
        <v>171</v>
      </c>
      <c r="B56" s="10" t="s">
        <v>172</v>
      </c>
      <c r="C56" s="8" t="s">
        <v>24</v>
      </c>
      <c r="D56" s="8" t="s">
        <v>173</v>
      </c>
      <c r="E56" s="9" t="s">
        <v>60</v>
      </c>
      <c r="F56" s="10">
        <v>4</v>
      </c>
      <c r="G56" s="11">
        <v>53.46</v>
      </c>
      <c r="H56" s="11">
        <f>TRUNC(G56 * (1 + 33.34 / 100), 2)</f>
        <v>71.28</v>
      </c>
      <c r="I56" s="11">
        <f>TRUNC(F56 * H56, 2)</f>
        <v>285.12</v>
      </c>
    </row>
    <row r="57" spans="1:9" ht="24" customHeight="1" x14ac:dyDescent="0.2">
      <c r="A57" s="5" t="s">
        <v>174</v>
      </c>
      <c r="B57" s="5"/>
      <c r="C57" s="5"/>
      <c r="D57" s="5" t="s">
        <v>175</v>
      </c>
      <c r="E57" s="5"/>
      <c r="F57" s="6"/>
      <c r="G57" s="5"/>
      <c r="H57" s="5"/>
      <c r="I57" s="7">
        <v>672</v>
      </c>
    </row>
    <row r="58" spans="1:9" ht="24" customHeight="1" x14ac:dyDescent="0.2">
      <c r="A58" s="8" t="s">
        <v>176</v>
      </c>
      <c r="B58" s="10" t="s">
        <v>177</v>
      </c>
      <c r="C58" s="8" t="s">
        <v>51</v>
      </c>
      <c r="D58" s="8" t="s">
        <v>178</v>
      </c>
      <c r="E58" s="9" t="s">
        <v>179</v>
      </c>
      <c r="F58" s="10">
        <v>40</v>
      </c>
      <c r="G58" s="11">
        <v>12.6</v>
      </c>
      <c r="H58" s="11">
        <f>TRUNC(G58 * (1 + 33.34 / 100), 2)</f>
        <v>16.8</v>
      </c>
      <c r="I58" s="11">
        <f>TRUNC(F58 * H58, 2)</f>
        <v>672</v>
      </c>
    </row>
    <row r="59" spans="1:9" x14ac:dyDescent="0.2">
      <c r="A59" s="14"/>
      <c r="B59" s="14"/>
      <c r="C59" s="14"/>
      <c r="D59" s="14"/>
      <c r="E59" s="14"/>
      <c r="F59" s="14"/>
      <c r="G59" s="14"/>
      <c r="H59" s="14"/>
      <c r="I59" s="14"/>
    </row>
    <row r="60" spans="1:9" x14ac:dyDescent="0.2">
      <c r="A60" s="15"/>
      <c r="B60" s="15"/>
      <c r="C60" s="15"/>
      <c r="D60" s="13"/>
      <c r="E60" s="16" t="s">
        <v>180</v>
      </c>
      <c r="F60" s="15"/>
      <c r="G60" s="17">
        <v>18331.68</v>
      </c>
      <c r="H60" s="15"/>
      <c r="I60" s="15"/>
    </row>
    <row r="61" spans="1:9" x14ac:dyDescent="0.2">
      <c r="A61" s="15"/>
      <c r="B61" s="15"/>
      <c r="C61" s="15"/>
      <c r="D61" s="13"/>
      <c r="E61" s="16" t="s">
        <v>181</v>
      </c>
      <c r="F61" s="15"/>
      <c r="G61" s="17">
        <v>6107.75</v>
      </c>
      <c r="H61" s="15"/>
      <c r="I61" s="15"/>
    </row>
    <row r="62" spans="1:9" x14ac:dyDescent="0.2">
      <c r="A62" s="15"/>
      <c r="B62" s="15"/>
      <c r="C62" s="15"/>
      <c r="D62" s="13"/>
      <c r="E62" s="16" t="s">
        <v>182</v>
      </c>
      <c r="F62" s="15"/>
      <c r="G62" s="17">
        <v>24439.43</v>
      </c>
      <c r="H62" s="15"/>
      <c r="I62" s="15"/>
    </row>
    <row r="63" spans="1:9" ht="69.95" customHeight="1" x14ac:dyDescent="0.2">
      <c r="A63" s="18" t="s">
        <v>183</v>
      </c>
      <c r="B63" s="19"/>
      <c r="C63" s="19"/>
      <c r="D63" s="19"/>
      <c r="E63" s="19"/>
      <c r="F63" s="19"/>
      <c r="G63" s="19"/>
      <c r="H63" s="19"/>
      <c r="I63" s="19"/>
    </row>
  </sheetData>
  <mergeCells count="17">
    <mergeCell ref="E1:F1"/>
    <mergeCell ref="G1:H1"/>
    <mergeCell ref="I1"/>
    <mergeCell ref="E2:F2"/>
    <mergeCell ref="G2:H2"/>
    <mergeCell ref="I2"/>
    <mergeCell ref="A62:C62"/>
    <mergeCell ref="E62:F62"/>
    <mergeCell ref="G62:I62"/>
    <mergeCell ref="A63:I63"/>
    <mergeCell ref="A3:I3"/>
    <mergeCell ref="A60:C60"/>
    <mergeCell ref="E60:F60"/>
    <mergeCell ref="G60:I60"/>
    <mergeCell ref="A61:C61"/>
    <mergeCell ref="E61:F61"/>
    <mergeCell ref="G61:I61"/>
  </mergeCells>
  <pageMargins left="0.5" right="0.5" top="1" bottom="1" header="0.5" footer="0.5"/>
  <pageSetup paperSize="9" scale="81" fitToHeight="0" orientation="landscape" r:id="rId1"/>
  <headerFooter>
    <oddHeader>&amp;L &amp;C &amp;R</oddHeader>
    <oddFooter>&amp;L &amp;C &amp;R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Sintético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JULIANA Aparecida Oliveira de Paula</cp:lastModifiedBy>
  <cp:revision>0</cp:revision>
  <cp:lastPrinted>2022-10-17T13:15:11Z</cp:lastPrinted>
  <dcterms:created xsi:type="dcterms:W3CDTF">2022-10-17T12:42:19Z</dcterms:created>
  <dcterms:modified xsi:type="dcterms:W3CDTF">2022-10-17T13:15:20Z</dcterms:modified>
</cp:coreProperties>
</file>