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EN\EM USO\04 DIORP\2021\09) ORÇAMENTOS\2 - EMPREENDIMENTOS\REALENGO VERDE\REALOCAÇÃO DE CONTEINERES\2022-Novembro\"/>
    </mc:Choice>
  </mc:AlternateContent>
  <xr:revisionPtr revIDLastSave="0" documentId="13_ncr:1_{EFCFAAA0-E583-47CC-8C59-2158817417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definedNames>
    <definedName name="_xlnm.Print_Area" localSheetId="0">'Orçamento Sintético'!$B$2:$I$44</definedName>
    <definedName name="_xlnm.Print_Titles" localSheetId="0">'Orçamento Sintético'!$2:$5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3" i="1" l="1"/>
  <c r="I40" i="1" s="1"/>
  <c r="I42" i="1"/>
  <c r="I41" i="1"/>
  <c r="I39" i="1"/>
  <c r="I36" i="1" s="1"/>
  <c r="I38" i="1"/>
  <c r="I37" i="1"/>
  <c r="I35" i="1"/>
  <c r="I34" i="1"/>
  <c r="I33" i="1"/>
  <c r="I32" i="1"/>
  <c r="I31" i="1"/>
  <c r="I30" i="1"/>
  <c r="I29" i="1" s="1"/>
  <c r="I28" i="1"/>
  <c r="I27" i="1"/>
  <c r="I25" i="1" s="1"/>
  <c r="I26" i="1"/>
  <c r="I24" i="1"/>
  <c r="I23" i="1"/>
  <c r="I21" i="1" s="1"/>
  <c r="I22" i="1"/>
  <c r="I19" i="1"/>
  <c r="I18" i="1"/>
  <c r="I17" i="1"/>
  <c r="I16" i="1"/>
  <c r="I15" i="1" s="1"/>
  <c r="I14" i="1"/>
  <c r="I11" i="1" s="1"/>
  <c r="I13" i="1"/>
  <c r="I12" i="1"/>
  <c r="I10" i="1"/>
  <c r="I9" i="1"/>
  <c r="I8" i="1"/>
  <c r="I6" i="1" s="1"/>
  <c r="I7" i="1"/>
  <c r="I20" i="1" l="1"/>
  <c r="I44" i="1" s="1"/>
</calcChain>
</file>

<file path=xl/sharedStrings.xml><?xml version="1.0" encoding="utf-8"?>
<sst xmlns="http://schemas.openxmlformats.org/spreadsheetml/2006/main" count="180" uniqueCount="130">
  <si>
    <t>Obra</t>
  </si>
  <si>
    <t>B.D.I.</t>
  </si>
  <si>
    <t>REMANEJAMENTO DOS CONTAINERS E IMPLANTAÇÃO DE INFRAESTRUTURA PARA A NOVA PORTARIA FHE - REALENGO / RJ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</si>
  <si>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</si>
  <si>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</si>
  <si>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</si>
  <si>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</si>
  <si>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</si>
  <si>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</si>
  <si>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</si>
  <si>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</si>
  <si>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 xml:space="preserve"> 1 </t>
  </si>
  <si>
    <t>ADMINISTRAÇÃO DA OBRA</t>
  </si>
  <si>
    <t xml:space="preserve"> 1.1 </t>
  </si>
  <si>
    <t xml:space="preserve"> 00000095 </t>
  </si>
  <si>
    <t>ART</t>
  </si>
  <si>
    <t>UN</t>
  </si>
  <si>
    <t xml:space="preserve"> 1.2 </t>
  </si>
  <si>
    <t xml:space="preserve"> 93565 </t>
  </si>
  <si>
    <t>SINAPI</t>
  </si>
  <si>
    <t>ENGENHEIRO CIVIL DE OBRA JUNIOR COM ENCARGOS COMPLEMENTARES</t>
  </si>
  <si>
    <t>MES</t>
  </si>
  <si>
    <t xml:space="preserve"> 1.3 </t>
  </si>
  <si>
    <t xml:space="preserve"> ED-50155 </t>
  </si>
  <si>
    <t>SETOP</t>
  </si>
  <si>
    <t>LOCAÇÃO DE BANHEIRO QUÍMICO, DIMENSÃO ( 110X120X230)CM, LINHA PADRÃO, CONTENDO UMA (1) PIA/ HIGIENIZADOR DE MÃOS, INCLUSIVE MANUTENÇÃO E MOBILIZAÇÃO/</t>
  </si>
  <si>
    <t xml:space="preserve"> 1.4 </t>
  </si>
  <si>
    <t xml:space="preserve"> 00000103 </t>
  </si>
  <si>
    <t>RETIRADA DE ENTULHO COM CAÇAMBA ESTACIONÁRIA INCLUINDO CARGA DE ENTULHO</t>
  </si>
  <si>
    <t xml:space="preserve"> 2 </t>
  </si>
  <si>
    <t>EXECUÇÃO DE BASE EM CONCRETO</t>
  </si>
  <si>
    <t xml:space="preserve"> 2.1 </t>
  </si>
  <si>
    <t xml:space="preserve"> 100576 </t>
  </si>
  <si>
    <t>REGULARIZAÇÃO E COMPACTAÇÃO DE SUBLEITO DE SOLO  PREDOMINANTEMENTE ARGILOSO. AF_11/2019</t>
  </si>
  <si>
    <t xml:space="preserve"> 2.2 </t>
  </si>
  <si>
    <t xml:space="preserve"> 73711 </t>
  </si>
  <si>
    <t>BASE PARA PAVIMENTACAO COM BRITA CORRIDA, INCLUSIVE COMPACTACAO</t>
  </si>
  <si>
    <t xml:space="preserve"> 2.3 </t>
  </si>
  <si>
    <t xml:space="preserve"> 103913 </t>
  </si>
  <si>
    <t>EXECUÇÃO DE PISO INDUSTRIAL DE CONCRETO ARMADO, FCK = 20 MPA, ESPESSURA DE 12,0 CM. AF_04/2022</t>
  </si>
  <si>
    <t xml:space="preserve"> 3 </t>
  </si>
  <si>
    <t>REMANEJAMENTO CONTAINERS</t>
  </si>
  <si>
    <t xml:space="preserve"> 3.1 </t>
  </si>
  <si>
    <t xml:space="preserve"> 97066 </t>
  </si>
  <si>
    <t>COBERTURA PARA PROTEÇÃO DE PEDESTRES SOBRE ESTRUTURA DE ANDAIME, INCLUSIVE MONTAGEM E DESMONTAGEM. AF_11/2017</t>
  </si>
  <si>
    <t xml:space="preserve"> 3.2 </t>
  </si>
  <si>
    <t xml:space="preserve"> 100954 </t>
  </si>
  <si>
    <t>TRANSPORTE COM CAMINHÃO CARROCERIA COM GUINDAUTO (MUNCK),  MOMENTO MÁXIMO DE CARGA 11,7 TM, EM VIA INTERNA (DENTRO DO CANTEIRO - UNIDADE: TXKM). AF_07/2020</t>
  </si>
  <si>
    <t>TXKM</t>
  </si>
  <si>
    <t xml:space="preserve"> 3.3 </t>
  </si>
  <si>
    <t xml:space="preserve"> 210002 </t>
  </si>
  <si>
    <t>SBC</t>
  </si>
  <si>
    <t>DESMONTAGEM E MONTAGEM DE CONTEINERS EM OBRAS</t>
  </si>
  <si>
    <t xml:space="preserve"> 3.4 </t>
  </si>
  <si>
    <t xml:space="preserve"> 103247 </t>
  </si>
  <si>
    <t>AR CONDICIONADO SPLIT INVERTER, HI-WALL (PAREDE), 12000 BTU/H, CICLO FRIO -  INSTALAÇÃO. AF_11/2021_P</t>
  </si>
  <si>
    <t xml:space="preserve"> 4 </t>
  </si>
  <si>
    <t>INSTALAÇÕES</t>
  </si>
  <si>
    <t xml:space="preserve"> 4.1 </t>
  </si>
  <si>
    <t>ESGOTAMENTO SANITÁRIO</t>
  </si>
  <si>
    <t xml:space="preserve"> 4.1.1 </t>
  </si>
  <si>
    <t xml:space="preserve"> 95463 </t>
  </si>
  <si>
    <t>FOSSA SÉPTICA EM ALVENARIA DE TIJOLO CERÂMICO MACIÇO, DIMENSÕES EXTERNAS DE 1,90X1,10X1,40 M, VOLUME DE 1.500 LITROS, REVESTIDO INTERNAMENTE COM MASSA ÚNICA E IMPERMEABILIZANTE E COM TAMPA DE CONCRETO ARMADO COM ESPESSURA DE 8 CM</t>
  </si>
  <si>
    <t xml:space="preserve"> 4.1.2 </t>
  </si>
  <si>
    <t xml:space="preserve"> 98058 </t>
  </si>
  <si>
    <t>FILTRO ANAERÓBIO CIRCULAR, EM CONCRETO PRÉ-MOLDADO, DIÂMETRO INTERNO = 1,10 M, ALTURA INTERNA = 1,50 M, VOLUME ÚTIL: 1140,4 L (PARA 5 CONTRIBUINTES). AF_12/2020</t>
  </si>
  <si>
    <t xml:space="preserve"> 4.1.3 </t>
  </si>
  <si>
    <t xml:space="preserve"> 102264 </t>
  </si>
  <si>
    <t>TUBO DE PVC BRANCO PARA REDE COLETORA DE ESGOTO CONDOMINIAL DE PAREDE MACIÇA, DN 100 MM, JUNTA ELÁSTICA - FORNECIMENTO E ASSENTAMENTO. AF_01/2021</t>
  </si>
  <si>
    <t>M</t>
  </si>
  <si>
    <t xml:space="preserve"> 4.2 </t>
  </si>
  <si>
    <t>ENTRADA DE ENERGIA</t>
  </si>
  <si>
    <t xml:space="preserve"> 4.2.1 </t>
  </si>
  <si>
    <t xml:space="preserve"> 101501 </t>
  </si>
  <si>
    <t>ENTRADA DE ENERGIA ELÉTRICA, AÉREA, BIFÁSICA, COM CAIXA DE EMBUTIR, CABO DE 10 MM2 E DISJUNTOR DIN 50A (NÃO INCLUSO O POSTE DE CONCRETO). AF_07/2020_PS</t>
  </si>
  <si>
    <t xml:space="preserve"> 4.2.2 </t>
  </si>
  <si>
    <t xml:space="preserve"> 100606 </t>
  </si>
  <si>
    <t>ASSENTAMENTO DE POSTE DE CONCRETO COM COMPRIMENTO NOMINAL DE 10 M, CARGA NOMINAL DE 1000 DAN, ENGASTAMENTO BASE CONCRETADA COM 1 M DE CONCRETO E 0,6 M DE SOLO (INCLUSO O FORNECIMENTO). AF_11/2019</t>
  </si>
  <si>
    <t xml:space="preserve"> 4.2.3 </t>
  </si>
  <si>
    <t xml:space="preserve"> 93146 </t>
  </si>
  <si>
    <t>PONTO DE ILUMINAÇÃO E TOMADA, RESIDENCIAL, INCLUINDO INTERRUPTOR PARALELO E TOMADA 10A/250V, CAIXA ELÉTRICA, ELETRODUTO, CABO, RASGO, QUEBRA E CHUMBAMENTO (EXCLUINDO LUMINÁRIA E LÂMPADA). AF_01/2016</t>
  </si>
  <si>
    <t xml:space="preserve"> 4.3 </t>
  </si>
  <si>
    <t>ENTRADA DE ÁGUA E RESERVAÇÃO</t>
  </si>
  <si>
    <t xml:space="preserve"> 4.3.1 </t>
  </si>
  <si>
    <t xml:space="preserve"> 97741 </t>
  </si>
  <si>
    <t>KIT CAVALETE PARA MEDIÇÃO DE ÁGUA - ENTRADA INDIVIDUALIZADA, EM PVC DN 25 (¾), PARA 1 MEDIDOR  FORNECIMENTO E INSTALAÇÃO (EXCLUSIVE HIDRÔMETRO). AF_11/2016</t>
  </si>
  <si>
    <t xml:space="preserve"> 4.3.2 </t>
  </si>
  <si>
    <t xml:space="preserve"> 94648 </t>
  </si>
  <si>
    <t>TUBO, PVC, SOLDÁVEL, DN  25 MM, INSTALADO EM RESERVAÇÃO DE ÁGUA DE EDIFICAÇÃO QUE POSSUA RESERVATÓRIO DE FIBRA/FIBROCIMENTO   FORNECIMENTO E INSTALAÇÃO. AF_06/2016</t>
  </si>
  <si>
    <t xml:space="preserve"> 4.3.3 </t>
  </si>
  <si>
    <t xml:space="preserve"> 89866 </t>
  </si>
  <si>
    <t>JOELHO 90 GRAUS, PVC, SOLDÁVEL, DN 25MM, INSTALADO EM DRENO DE AR-CONDICIONADO - FORNECIMENTO E INSTALAÇÃO. AF_08/2022</t>
  </si>
  <si>
    <t xml:space="preserve"> 4.3.4 </t>
  </si>
  <si>
    <t xml:space="preserve"> 89440 </t>
  </si>
  <si>
    <t>TE, PVC, SOLDÁVEL, DN 25MM, INSTALADO EM RAMAL DE DISTRIBUIÇÃO DE ÁGUA - FORNECIMENTO E INSTALAÇÃO. AF_06/2022</t>
  </si>
  <si>
    <t xml:space="preserve"> 4.3.5 </t>
  </si>
  <si>
    <t xml:space="preserve"> 102607 </t>
  </si>
  <si>
    <t>CAIXA D´ÁGUA EM POLIETILENO, 1000 LITROS - FORNECIMENTO E INSTALAÇÃO. AF_06/2021</t>
  </si>
  <si>
    <t xml:space="preserve"> 4.3.6 </t>
  </si>
  <si>
    <t xml:space="preserve"> 98461 </t>
  </si>
  <si>
    <t>ESTRUTURA METÁLICA E/OU MADEIRA PROVISÓRIA PARA SUPORTE DE CAIXA D ÁGUA ELEVADA DE 1000 LITROS. AF_05/2018_P</t>
  </si>
  <si>
    <t xml:space="preserve"> 4.4 </t>
  </si>
  <si>
    <t>ILUMINAÇÃO EXTERNA</t>
  </si>
  <si>
    <t xml:space="preserve"> 4.4.1 </t>
  </si>
  <si>
    <t xml:space="preserve"> 97600 </t>
  </si>
  <si>
    <t>REFLETOR EM ALUMÍNIO, DE SUPORTE E ALÇA, COM 1 LÂMPADA VAPOR DE MERCÚRIO DE 125 W, COM REATOR ALTO FATOR DE POTÊNCIA - FORNECIMENTO E INSTALAÇÃO. AF_02/2020</t>
  </si>
  <si>
    <t xml:space="preserve"> 4.4.2 </t>
  </si>
  <si>
    <t xml:space="preserve"> 91837 </t>
  </si>
  <si>
    <t>ELETRODUTO FLEXÍVEL CORRUGADO REFORÇADO, PVC, DN 32 MM (1"), PARA CIRCUITOS TERMINAIS, INSTALADO EM FORRO - FORNECIMENTO E INSTALAÇÃO. AF_12/2015</t>
  </si>
  <si>
    <t xml:space="preserve"> 4.4.3 </t>
  </si>
  <si>
    <t xml:space="preserve"> 91931 </t>
  </si>
  <si>
    <t>CABO DE COBRE FLEXÍVEL ISOLADO, 6 MM², ANTI-CHAMA 0,6/1,0 KV, PARA CIRCUITOS TERMINAIS - FORNECIMENTO E INSTALAÇÃO. AF_12/2015</t>
  </si>
  <si>
    <t xml:space="preserve"> 5 </t>
  </si>
  <si>
    <t>PORTÃO EXTERNO</t>
  </si>
  <si>
    <t xml:space="preserve"> 5.1 </t>
  </si>
  <si>
    <t xml:space="preserve"> 111414 </t>
  </si>
  <si>
    <t>PORTÕES EM CHAPA METÁLICA PRETA COM CADEADO E CHAVE. (PARA VEÍCULOS 3,50X2,0 E PARA PEDESTRES 0,80X2,0)</t>
  </si>
  <si>
    <t xml:space="preserve"> 5.2 </t>
  </si>
  <si>
    <t xml:space="preserve"> 022149 </t>
  </si>
  <si>
    <t>DEMOLIÇÃO DE MURO FRONTAL EM TELHA METÁLICA</t>
  </si>
  <si>
    <t xml:space="preserve"> 5.3 </t>
  </si>
  <si>
    <t>ORÇAMENTO SINTÉTICO</t>
  </si>
  <si>
    <t>TOTAL GERAL C/ BDI</t>
  </si>
  <si>
    <t>DATA</t>
  </si>
  <si>
    <t>PRÓPRIO</t>
  </si>
  <si>
    <t>M³</t>
  </si>
  <si>
    <t>M²</t>
  </si>
  <si>
    <t>LOGOMARCA DA EMPRESA</t>
  </si>
  <si>
    <t>XX,XX%</t>
  </si>
  <si>
    <t>XX/XX/2022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</si>
</sst>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9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b/>
      <sz val="11"/>
      <color theme="0"/>
      <name val="Arial"/>
      <family val="1"/>
    </font>
    <font>
      <sz val="11"/>
      <color theme="0"/>
      <name val="Arial"/>
      <family val="1"/>
    </font>
    <font>
      <b/>
      <sz val="11"/>
      <color theme="0"/>
      <name val="Arial"/>
      <family val="2"/>
    </font>
    <font>
      <b/>
      <sz val="11"/>
      <color rgb="FFFF0000"/>
      <name val="Arial"/>
      <family val="1"/>
    </font>
    <font>
      <b/>
      <sz val="10"/>
      <color rgb="FFFF0000"/>
      <name val="Arial"/>
      <family val="1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7C7D7E"/>
      </patternFill>
    </fill>
    <fill>
      <patternFill patternType="solid">
        <fgColor rgb="FF7C7D7E"/>
      </patternFill>
    </fill>
    <fill>
      <patternFill patternType="solid">
        <fgColor rgb="FF7C7D7E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40">
    <xf numFmtId="0" fontId="0" fillId="0" borderId="0" xfId="0"/>
    <xf numFmtId="0" fontId="12" fillId="1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center" vertical="top" wrapText="1"/>
    </xf>
    <xf numFmtId="0" fontId="5" fillId="6" borderId="1" xfId="0" applyFont="1" applyFill="1" applyBorder="1" applyAlignment="1">
      <alignment horizontal="left" vertical="top" wrapText="1"/>
    </xf>
    <xf numFmtId="0" fontId="8" fillId="9" borderId="1" xfId="0" applyFont="1" applyFill="1" applyBorder="1" applyAlignment="1">
      <alignment horizontal="left" vertical="top" wrapText="1"/>
    </xf>
    <xf numFmtId="0" fontId="10" fillId="11" borderId="1" xfId="0" applyFont="1" applyFill="1" applyBorder="1" applyAlignment="1">
      <alignment horizontal="right" vertical="top" wrapText="1"/>
    </xf>
    <xf numFmtId="0" fontId="9" fillId="10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vertical="top" wrapText="1"/>
    </xf>
    <xf numFmtId="0" fontId="2" fillId="3" borderId="4" xfId="0" applyFont="1" applyFill="1" applyBorder="1" applyAlignment="1">
      <alignment horizontal="left" vertical="top" wrapText="1"/>
    </xf>
    <xf numFmtId="0" fontId="4" fillId="5" borderId="5" xfId="0" applyFont="1" applyFill="1" applyBorder="1" applyAlignment="1">
      <alignment horizontal="right" vertical="top" wrapText="1"/>
    </xf>
    <xf numFmtId="0" fontId="5" fillId="6" borderId="4" xfId="0" applyFont="1" applyFill="1" applyBorder="1" applyAlignment="1">
      <alignment horizontal="left" vertical="top" wrapText="1"/>
    </xf>
    <xf numFmtId="0" fontId="8" fillId="9" borderId="4" xfId="0" applyFont="1" applyFill="1" applyBorder="1" applyAlignment="1">
      <alignment horizontal="left" vertical="top" wrapText="1"/>
    </xf>
    <xf numFmtId="0" fontId="16" fillId="14" borderId="6" xfId="0" applyFont="1" applyFill="1" applyBorder="1"/>
    <xf numFmtId="0" fontId="16" fillId="14" borderId="7" xfId="0" applyFont="1" applyFill="1" applyBorder="1"/>
    <xf numFmtId="0" fontId="8" fillId="10" borderId="1" xfId="0" applyFont="1" applyFill="1" applyBorder="1" applyAlignment="1">
      <alignment horizontal="center" vertical="top" wrapText="1"/>
    </xf>
    <xf numFmtId="43" fontId="6" fillId="7" borderId="1" xfId="1" applyFont="1" applyFill="1" applyBorder="1" applyAlignment="1">
      <alignment horizontal="right" vertical="top" wrapText="1"/>
    </xf>
    <xf numFmtId="43" fontId="5" fillId="6" borderId="1" xfId="1" applyFont="1" applyFill="1" applyBorder="1" applyAlignment="1">
      <alignment horizontal="left" vertical="top" wrapText="1"/>
    </xf>
    <xf numFmtId="43" fontId="7" fillId="8" borderId="5" xfId="1" applyFont="1" applyFill="1" applyBorder="1" applyAlignment="1">
      <alignment horizontal="right" vertical="top" wrapText="1"/>
    </xf>
    <xf numFmtId="43" fontId="10" fillId="11" borderId="1" xfId="1" applyFont="1" applyFill="1" applyBorder="1" applyAlignment="1">
      <alignment horizontal="right" vertical="top" wrapText="1"/>
    </xf>
    <xf numFmtId="43" fontId="11" fillId="12" borderId="1" xfId="1" applyFont="1" applyFill="1" applyBorder="1" applyAlignment="1">
      <alignment horizontal="right" vertical="top" wrapText="1"/>
    </xf>
    <xf numFmtId="43" fontId="11" fillId="12" borderId="5" xfId="1" applyFont="1" applyFill="1" applyBorder="1" applyAlignment="1">
      <alignment horizontal="right" vertical="top" wrapText="1"/>
    </xf>
    <xf numFmtId="43" fontId="16" fillId="14" borderId="8" xfId="1" applyFont="1" applyFill="1" applyBorder="1"/>
    <xf numFmtId="0" fontId="16" fillId="14" borderId="7" xfId="0" applyFont="1" applyFill="1" applyBorder="1" applyAlignment="1">
      <alignment horizontal="center"/>
    </xf>
    <xf numFmtId="0" fontId="14" fillId="14" borderId="4" xfId="0" applyFont="1" applyFill="1" applyBorder="1" applyAlignment="1">
      <alignment horizontal="center" wrapText="1"/>
    </xf>
    <xf numFmtId="0" fontId="15" fillId="14" borderId="1" xfId="0" applyFont="1" applyFill="1" applyBorder="1"/>
    <xf numFmtId="0" fontId="15" fillId="14" borderId="5" xfId="0" applyFont="1" applyFill="1" applyBorder="1"/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2" fillId="13" borderId="1" xfId="0" applyFont="1" applyFill="1" applyBorder="1" applyAlignment="1">
      <alignment horizontal="left" vertical="top" wrapText="1"/>
    </xf>
    <xf numFmtId="0" fontId="17" fillId="2" borderId="9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8" fillId="13" borderId="1" xfId="0" applyFont="1" applyFill="1" applyBorder="1" applyAlignment="1">
      <alignment vertical="top" wrapText="1"/>
    </xf>
    <xf numFmtId="14" fontId="18" fillId="13" borderId="5" xfId="0" applyNumberFormat="1" applyFont="1" applyFill="1" applyBorder="1" applyAlignment="1">
      <alignment horizontal="left" vertical="top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1276350</xdr:colOff>
      <xdr:row>20</xdr:row>
      <xdr:rowOff>142876</xdr:rowOff>
    </xdr:from>
    <xdr:ext cx="2793715" cy="937629"/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FA443CBA-A970-4159-95EE-C19423C7C7A9}"/>
            </a:ext>
          </a:extLst>
        </xdr:cNvPr>
        <xdr:cNvSpPr/>
      </xdr:nvSpPr>
      <xdr:spPr>
        <a:xfrm rot="20415674">
          <a:off x="3152775" y="5743576"/>
          <a:ext cx="2793715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5400" b="0" cap="none" spc="0">
              <a:ln w="22225">
                <a:solidFill>
                  <a:srgbClr val="FF0000"/>
                </a:solidFill>
                <a:prstDash val="solid"/>
              </a:ln>
              <a:noFill/>
              <a:effectLst/>
            </a:rPr>
            <a:t>MODELO</a:t>
          </a:r>
        </a:p>
      </xdr:txBody>
    </xdr:sp>
    <xdr:clientData/>
  </xdr:oneCellAnchor>
  <xdr:oneCellAnchor>
    <xdr:from>
      <xdr:col>4</xdr:col>
      <xdr:colOff>1295400</xdr:colOff>
      <xdr:row>38</xdr:row>
      <xdr:rowOff>47625</xdr:rowOff>
    </xdr:from>
    <xdr:ext cx="2793715" cy="937629"/>
    <xdr:sp macro="" textlink="">
      <xdr:nvSpPr>
        <xdr:cNvPr id="6" name="Retângulo 5">
          <a:extLst>
            <a:ext uri="{FF2B5EF4-FFF2-40B4-BE49-F238E27FC236}">
              <a16:creationId xmlns:a16="http://schemas.microsoft.com/office/drawing/2014/main" id="{AD045B2C-6B3B-4A1E-BEC9-9D888A7A8B8E}"/>
            </a:ext>
          </a:extLst>
        </xdr:cNvPr>
        <xdr:cNvSpPr/>
      </xdr:nvSpPr>
      <xdr:spPr>
        <a:xfrm rot="20415674">
          <a:off x="3171825" y="13011150"/>
          <a:ext cx="2793715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5400" b="0" cap="none" spc="0">
              <a:ln w="22225">
                <a:solidFill>
                  <a:srgbClr val="FF0000"/>
                </a:solidFill>
                <a:prstDash val="solid"/>
              </a:ln>
              <a:noFill/>
              <a:effectLst/>
            </a:rPr>
            <a:t>MODELO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44"/>
  <sheetViews>
    <sheetView tabSelected="1" showOutlineSymbols="0" showWhiteSpace="0" view="pageBreakPreview" zoomScaleNormal="100" zoomScaleSheetLayoutView="100" workbookViewId="0">
      <selection activeCell="P39" sqref="P39"/>
    </sheetView>
  </sheetViews>
  <sheetFormatPr defaultRowHeight="14.25" x14ac:dyDescent="0.2"/>
  <cols>
    <col min="1" max="1" width="2.875" customWidth="1"/>
    <col min="2" max="2" width="5" bestFit="1" customWidth="1"/>
    <col min="3" max="3" width="8.5" bestFit="1" customWidth="1"/>
    <col min="4" max="4" width="8.25" customWidth="1"/>
    <col min="5" max="5" width="59.75" bestFit="1" customWidth="1"/>
    <col min="6" max="6" width="5.125" bestFit="1" customWidth="1"/>
    <col min="7" max="7" width="6.75" bestFit="1" customWidth="1"/>
    <col min="8" max="8" width="9.5" bestFit="1" customWidth="1"/>
    <col min="9" max="9" width="10.125" bestFit="1" customWidth="1"/>
    <col min="10" max="10" width="13" bestFit="1" customWidth="1"/>
  </cols>
  <sheetData>
    <row r="1" spans="2:9" ht="15" thickBot="1" x14ac:dyDescent="0.25"/>
    <row r="2" spans="2:9" ht="15" x14ac:dyDescent="0.2">
      <c r="B2" s="32" t="s">
        <v>127</v>
      </c>
      <c r="C2" s="33"/>
      <c r="D2" s="34"/>
      <c r="E2" s="9" t="s">
        <v>0</v>
      </c>
      <c r="F2" s="29"/>
      <c r="G2" s="29"/>
      <c r="H2" s="10" t="s">
        <v>1</v>
      </c>
      <c r="I2" s="30" t="s">
        <v>123</v>
      </c>
    </row>
    <row r="3" spans="2:9" ht="25.5" x14ac:dyDescent="0.2">
      <c r="B3" s="35"/>
      <c r="C3" s="36"/>
      <c r="D3" s="37"/>
      <c r="E3" s="1" t="s">
        <v>2</v>
      </c>
      <c r="F3" s="31"/>
      <c r="G3" s="31"/>
      <c r="H3" s="38" t="s">
        <v>128</v>
      </c>
      <c r="I3" s="39" t="s">
        <v>129</v>
      </c>
    </row>
    <row r="4" spans="2:9" ht="15" x14ac:dyDescent="0.25">
      <c r="B4" s="26" t="s">
        <v>121</v>
      </c>
      <c r="C4" s="27"/>
      <c r="D4" s="27"/>
      <c r="E4" s="27"/>
      <c r="F4" s="27"/>
      <c r="G4" s="27"/>
      <c r="H4" s="27"/>
      <c r="I4" s="28"/>
    </row>
    <row r="5" spans="2:9" ht="30" x14ac:dyDescent="0.2">
      <c r="B5" s="11" t="s">
        <v>3</v>
      </c>
      <c r="C5" s="3" t="s">
        <v>4</v>
      </c>
      <c r="D5" s="2" t="s">
        <v>5</v>
      </c>
      <c r="E5" s="2" t="s">
        <v>6</v>
      </c>
      <c r="F5" s="4" t="s">
        <v>7</v>
      </c>
      <c r="G5" s="3" t="s">
        <v>8</v>
      </c>
      <c r="H5" s="3" t="s">
        <v>9</v>
      </c>
      <c r="I5" s="12" t="s">
        <v>10</v>
      </c>
    </row>
    <row r="6" spans="2:9" x14ac:dyDescent="0.2">
      <c r="B6" s="13" t="s">
        <v>11</v>
      </c>
      <c r="C6" s="5"/>
      <c r="D6" s="5"/>
      <c r="E6" s="5" t="s">
        <v>12</v>
      </c>
      <c r="F6" s="5"/>
      <c r="G6" s="18"/>
      <c r="H6" s="19"/>
      <c r="I6" s="20">
        <f>SUM(I7:I10)</f>
        <v>0</v>
      </c>
    </row>
    <row r="7" spans="2:9" x14ac:dyDescent="0.2">
      <c r="B7" s="14" t="s">
        <v>13</v>
      </c>
      <c r="C7" s="7" t="s">
        <v>14</v>
      </c>
      <c r="D7" s="6" t="s">
        <v>124</v>
      </c>
      <c r="E7" s="6" t="s">
        <v>15</v>
      </c>
      <c r="F7" s="8" t="s">
        <v>16</v>
      </c>
      <c r="G7" s="21">
        <v>1</v>
      </c>
      <c r="H7" s="22"/>
      <c r="I7" s="23">
        <f>TRUNC(G7 * H7, 2)</f>
        <v>0</v>
      </c>
    </row>
    <row r="8" spans="2:9" ht="25.5" x14ac:dyDescent="0.2">
      <c r="B8" s="14" t="s">
        <v>17</v>
      </c>
      <c r="C8" s="7" t="s">
        <v>18</v>
      </c>
      <c r="D8" s="6" t="s">
        <v>19</v>
      </c>
      <c r="E8" s="6" t="s">
        <v>20</v>
      </c>
      <c r="F8" s="8" t="s">
        <v>21</v>
      </c>
      <c r="G8" s="21">
        <v>0.5</v>
      </c>
      <c r="H8" s="22"/>
      <c r="I8" s="23">
        <f>TRUNC(G8 * H8, 2)</f>
        <v>0</v>
      </c>
    </row>
    <row r="9" spans="2:9" ht="38.25" x14ac:dyDescent="0.2">
      <c r="B9" s="14" t="s">
        <v>22</v>
      </c>
      <c r="C9" s="7" t="s">
        <v>23</v>
      </c>
      <c r="D9" s="6" t="s">
        <v>24</v>
      </c>
      <c r="E9" s="6" t="s">
        <v>25</v>
      </c>
      <c r="F9" s="8" t="s">
        <v>21</v>
      </c>
      <c r="G9" s="21">
        <v>1</v>
      </c>
      <c r="H9" s="22"/>
      <c r="I9" s="23">
        <f>TRUNC(G9 * H9, 2)</f>
        <v>0</v>
      </c>
    </row>
    <row r="10" spans="2:9" ht="25.5" x14ac:dyDescent="0.2">
      <c r="B10" s="14" t="s">
        <v>26</v>
      </c>
      <c r="C10" s="7" t="s">
        <v>27</v>
      </c>
      <c r="D10" s="6" t="s">
        <v>124</v>
      </c>
      <c r="E10" s="6" t="s">
        <v>28</v>
      </c>
      <c r="F10" s="8" t="s">
        <v>16</v>
      </c>
      <c r="G10" s="21">
        <v>5</v>
      </c>
      <c r="H10" s="22"/>
      <c r="I10" s="23">
        <f>TRUNC(G10 * H10, 2)</f>
        <v>0</v>
      </c>
    </row>
    <row r="11" spans="2:9" x14ac:dyDescent="0.2">
      <c r="B11" s="13" t="s">
        <v>29</v>
      </c>
      <c r="C11" s="5"/>
      <c r="D11" s="5"/>
      <c r="E11" s="5" t="s">
        <v>30</v>
      </c>
      <c r="F11" s="5"/>
      <c r="G11" s="18"/>
      <c r="H11" s="19"/>
      <c r="I11" s="20">
        <f>SUM(I12:I14)</f>
        <v>0</v>
      </c>
    </row>
    <row r="12" spans="2:9" ht="25.5" x14ac:dyDescent="0.2">
      <c r="B12" s="14" t="s">
        <v>31</v>
      </c>
      <c r="C12" s="7" t="s">
        <v>32</v>
      </c>
      <c r="D12" s="6" t="s">
        <v>19</v>
      </c>
      <c r="E12" s="6" t="s">
        <v>33</v>
      </c>
      <c r="F12" s="17" t="s">
        <v>126</v>
      </c>
      <c r="G12" s="21">
        <v>80</v>
      </c>
      <c r="H12" s="22"/>
      <c r="I12" s="23">
        <f>TRUNC(G12 * H12, 2)</f>
        <v>0</v>
      </c>
    </row>
    <row r="13" spans="2:9" ht="25.5" x14ac:dyDescent="0.2">
      <c r="B13" s="14" t="s">
        <v>34</v>
      </c>
      <c r="C13" s="7" t="s">
        <v>35</v>
      </c>
      <c r="D13" s="6" t="s">
        <v>19</v>
      </c>
      <c r="E13" s="6" t="s">
        <v>36</v>
      </c>
      <c r="F13" s="17" t="s">
        <v>125</v>
      </c>
      <c r="G13" s="21">
        <v>8</v>
      </c>
      <c r="H13" s="22"/>
      <c r="I13" s="23">
        <f>TRUNC(G13 * H13, 2)</f>
        <v>0</v>
      </c>
    </row>
    <row r="14" spans="2:9" ht="25.5" x14ac:dyDescent="0.2">
      <c r="B14" s="14" t="s">
        <v>37</v>
      </c>
      <c r="C14" s="7" t="s">
        <v>38</v>
      </c>
      <c r="D14" s="6" t="s">
        <v>19</v>
      </c>
      <c r="E14" s="6" t="s">
        <v>39</v>
      </c>
      <c r="F14" s="17" t="s">
        <v>126</v>
      </c>
      <c r="G14" s="21">
        <v>80</v>
      </c>
      <c r="H14" s="22"/>
      <c r="I14" s="23">
        <f>TRUNC(G14 * H14, 2)</f>
        <v>0</v>
      </c>
    </row>
    <row r="15" spans="2:9" x14ac:dyDescent="0.2">
      <c r="B15" s="13" t="s">
        <v>40</v>
      </c>
      <c r="C15" s="5"/>
      <c r="D15" s="5"/>
      <c r="E15" s="5" t="s">
        <v>41</v>
      </c>
      <c r="F15" s="5"/>
      <c r="G15" s="18"/>
      <c r="H15" s="19"/>
      <c r="I15" s="20">
        <f>SUM(I16:I19)</f>
        <v>0</v>
      </c>
    </row>
    <row r="16" spans="2:9" ht="25.5" x14ac:dyDescent="0.2">
      <c r="B16" s="14" t="s">
        <v>42</v>
      </c>
      <c r="C16" s="7" t="s">
        <v>43</v>
      </c>
      <c r="D16" s="6" t="s">
        <v>19</v>
      </c>
      <c r="E16" s="6" t="s">
        <v>44</v>
      </c>
      <c r="F16" s="17" t="s">
        <v>126</v>
      </c>
      <c r="G16" s="21">
        <v>60</v>
      </c>
      <c r="H16" s="22"/>
      <c r="I16" s="23">
        <f>TRUNC(G16 * H16, 2)</f>
        <v>0</v>
      </c>
    </row>
    <row r="17" spans="2:9" ht="38.25" x14ac:dyDescent="0.2">
      <c r="B17" s="14" t="s">
        <v>45</v>
      </c>
      <c r="C17" s="7" t="s">
        <v>46</v>
      </c>
      <c r="D17" s="6" t="s">
        <v>19</v>
      </c>
      <c r="E17" s="6" t="s">
        <v>47</v>
      </c>
      <c r="F17" s="8" t="s">
        <v>48</v>
      </c>
      <c r="G17" s="21">
        <v>400</v>
      </c>
      <c r="H17" s="22"/>
      <c r="I17" s="23">
        <f>TRUNC(G17 * H17, 2)</f>
        <v>0</v>
      </c>
    </row>
    <row r="18" spans="2:9" x14ac:dyDescent="0.2">
      <c r="B18" s="14" t="s">
        <v>49</v>
      </c>
      <c r="C18" s="7" t="s">
        <v>50</v>
      </c>
      <c r="D18" s="6" t="s">
        <v>51</v>
      </c>
      <c r="E18" s="6" t="s">
        <v>52</v>
      </c>
      <c r="F18" s="8" t="s">
        <v>16</v>
      </c>
      <c r="G18" s="21">
        <v>3</v>
      </c>
      <c r="H18" s="22"/>
      <c r="I18" s="23">
        <f>TRUNC(G18 * H18, 2)</f>
        <v>0</v>
      </c>
    </row>
    <row r="19" spans="2:9" ht="25.5" x14ac:dyDescent="0.2">
      <c r="B19" s="14" t="s">
        <v>53</v>
      </c>
      <c r="C19" s="7" t="s">
        <v>54</v>
      </c>
      <c r="D19" s="6" t="s">
        <v>19</v>
      </c>
      <c r="E19" s="6" t="s">
        <v>55</v>
      </c>
      <c r="F19" s="8" t="s">
        <v>16</v>
      </c>
      <c r="G19" s="21">
        <v>3</v>
      </c>
      <c r="H19" s="22"/>
      <c r="I19" s="23">
        <f>TRUNC(G19 * H19, 2)</f>
        <v>0</v>
      </c>
    </row>
    <row r="20" spans="2:9" x14ac:dyDescent="0.2">
      <c r="B20" s="13" t="s">
        <v>56</v>
      </c>
      <c r="C20" s="5"/>
      <c r="D20" s="5"/>
      <c r="E20" s="5" t="s">
        <v>57</v>
      </c>
      <c r="F20" s="5"/>
      <c r="G20" s="18"/>
      <c r="H20" s="19"/>
      <c r="I20" s="20">
        <f>I21+I25+I29+I36</f>
        <v>0</v>
      </c>
    </row>
    <row r="21" spans="2:9" x14ac:dyDescent="0.2">
      <c r="B21" s="13" t="s">
        <v>58</v>
      </c>
      <c r="C21" s="5"/>
      <c r="D21" s="5"/>
      <c r="E21" s="5" t="s">
        <v>59</v>
      </c>
      <c r="F21" s="5"/>
      <c r="G21" s="18"/>
      <c r="H21" s="19"/>
      <c r="I21" s="20">
        <f>SUM(I22:I24)</f>
        <v>0</v>
      </c>
    </row>
    <row r="22" spans="2:9" ht="51" x14ac:dyDescent="0.2">
      <c r="B22" s="14" t="s">
        <v>60</v>
      </c>
      <c r="C22" s="7" t="s">
        <v>61</v>
      </c>
      <c r="D22" s="6" t="s">
        <v>19</v>
      </c>
      <c r="E22" s="6" t="s">
        <v>62</v>
      </c>
      <c r="F22" s="8" t="s">
        <v>16</v>
      </c>
      <c r="G22" s="21">
        <v>1</v>
      </c>
      <c r="H22" s="22"/>
      <c r="I22" s="23">
        <f>TRUNC(G22 * H22, 2)</f>
        <v>0</v>
      </c>
    </row>
    <row r="23" spans="2:9" ht="38.25" x14ac:dyDescent="0.2">
      <c r="B23" s="14" t="s">
        <v>63</v>
      </c>
      <c r="C23" s="7" t="s">
        <v>64</v>
      </c>
      <c r="D23" s="6" t="s">
        <v>19</v>
      </c>
      <c r="E23" s="6" t="s">
        <v>65</v>
      </c>
      <c r="F23" s="8" t="s">
        <v>16</v>
      </c>
      <c r="G23" s="21">
        <v>1</v>
      </c>
      <c r="H23" s="22"/>
      <c r="I23" s="23">
        <f>TRUNC(G23 * H23, 2)</f>
        <v>0</v>
      </c>
    </row>
    <row r="24" spans="2:9" ht="38.25" x14ac:dyDescent="0.2">
      <c r="B24" s="14" t="s">
        <v>66</v>
      </c>
      <c r="C24" s="7" t="s">
        <v>67</v>
      </c>
      <c r="D24" s="6" t="s">
        <v>19</v>
      </c>
      <c r="E24" s="6" t="s">
        <v>68</v>
      </c>
      <c r="F24" s="8" t="s">
        <v>69</v>
      </c>
      <c r="G24" s="21">
        <v>10</v>
      </c>
      <c r="H24" s="22"/>
      <c r="I24" s="23">
        <f>TRUNC(G24 * H24, 2)</f>
        <v>0</v>
      </c>
    </row>
    <row r="25" spans="2:9" x14ac:dyDescent="0.2">
      <c r="B25" s="13" t="s">
        <v>70</v>
      </c>
      <c r="C25" s="5"/>
      <c r="D25" s="5"/>
      <c r="E25" s="5" t="s">
        <v>71</v>
      </c>
      <c r="F25" s="5"/>
      <c r="G25" s="18"/>
      <c r="H25" s="19"/>
      <c r="I25" s="20">
        <f>SUM(I26:I28)</f>
        <v>0</v>
      </c>
    </row>
    <row r="26" spans="2:9" ht="38.25" x14ac:dyDescent="0.2">
      <c r="B26" s="14" t="s">
        <v>72</v>
      </c>
      <c r="C26" s="7" t="s">
        <v>73</v>
      </c>
      <c r="D26" s="6" t="s">
        <v>19</v>
      </c>
      <c r="E26" s="6" t="s">
        <v>74</v>
      </c>
      <c r="F26" s="8" t="s">
        <v>16</v>
      </c>
      <c r="G26" s="21">
        <v>1</v>
      </c>
      <c r="H26" s="22"/>
      <c r="I26" s="23">
        <f>TRUNC(G26 * H26, 2)</f>
        <v>0</v>
      </c>
    </row>
    <row r="27" spans="2:9" ht="51" x14ac:dyDescent="0.2">
      <c r="B27" s="14" t="s">
        <v>75</v>
      </c>
      <c r="C27" s="7" t="s">
        <v>76</v>
      </c>
      <c r="D27" s="6" t="s">
        <v>19</v>
      </c>
      <c r="E27" s="6" t="s">
        <v>77</v>
      </c>
      <c r="F27" s="8" t="s">
        <v>16</v>
      </c>
      <c r="G27" s="21">
        <v>1</v>
      </c>
      <c r="H27" s="22"/>
      <c r="I27" s="23">
        <f>TRUNC(G27 * H27, 2)</f>
        <v>0</v>
      </c>
    </row>
    <row r="28" spans="2:9" ht="51" x14ac:dyDescent="0.2">
      <c r="B28" s="14" t="s">
        <v>78</v>
      </c>
      <c r="C28" s="7" t="s">
        <v>79</v>
      </c>
      <c r="D28" s="6" t="s">
        <v>19</v>
      </c>
      <c r="E28" s="6" t="s">
        <v>80</v>
      </c>
      <c r="F28" s="8" t="s">
        <v>16</v>
      </c>
      <c r="G28" s="21">
        <v>12</v>
      </c>
      <c r="H28" s="22"/>
      <c r="I28" s="23">
        <f>TRUNC(G28 * H28, 2)</f>
        <v>0</v>
      </c>
    </row>
    <row r="29" spans="2:9" x14ac:dyDescent="0.2">
      <c r="B29" s="13" t="s">
        <v>81</v>
      </c>
      <c r="C29" s="5"/>
      <c r="D29" s="5"/>
      <c r="E29" s="5" t="s">
        <v>82</v>
      </c>
      <c r="F29" s="5"/>
      <c r="G29" s="18"/>
      <c r="H29" s="19"/>
      <c r="I29" s="20">
        <f>SUM(I30:I35)</f>
        <v>0</v>
      </c>
    </row>
    <row r="30" spans="2:9" ht="38.25" x14ac:dyDescent="0.2">
      <c r="B30" s="14" t="s">
        <v>83</v>
      </c>
      <c r="C30" s="7" t="s">
        <v>84</v>
      </c>
      <c r="D30" s="6" t="s">
        <v>19</v>
      </c>
      <c r="E30" s="6" t="s">
        <v>85</v>
      </c>
      <c r="F30" s="8" t="s">
        <v>16</v>
      </c>
      <c r="G30" s="21">
        <v>1</v>
      </c>
      <c r="H30" s="22"/>
      <c r="I30" s="23">
        <f t="shared" ref="I30:I35" si="0">TRUNC(G30 * H30, 2)</f>
        <v>0</v>
      </c>
    </row>
    <row r="31" spans="2:9" ht="38.25" x14ac:dyDescent="0.2">
      <c r="B31" s="14" t="s">
        <v>86</v>
      </c>
      <c r="C31" s="7" t="s">
        <v>87</v>
      </c>
      <c r="D31" s="6" t="s">
        <v>19</v>
      </c>
      <c r="E31" s="6" t="s">
        <v>88</v>
      </c>
      <c r="F31" s="8" t="s">
        <v>69</v>
      </c>
      <c r="G31" s="21">
        <v>45</v>
      </c>
      <c r="H31" s="22"/>
      <c r="I31" s="23">
        <f t="shared" si="0"/>
        <v>0</v>
      </c>
    </row>
    <row r="32" spans="2:9" ht="25.5" x14ac:dyDescent="0.2">
      <c r="B32" s="14" t="s">
        <v>89</v>
      </c>
      <c r="C32" s="7" t="s">
        <v>90</v>
      </c>
      <c r="D32" s="6" t="s">
        <v>19</v>
      </c>
      <c r="E32" s="6" t="s">
        <v>91</v>
      </c>
      <c r="F32" s="8" t="s">
        <v>16</v>
      </c>
      <c r="G32" s="21">
        <v>22</v>
      </c>
      <c r="H32" s="22"/>
      <c r="I32" s="23">
        <f t="shared" si="0"/>
        <v>0</v>
      </c>
    </row>
    <row r="33" spans="2:9" ht="25.5" x14ac:dyDescent="0.2">
      <c r="B33" s="14" t="s">
        <v>92</v>
      </c>
      <c r="C33" s="7" t="s">
        <v>93</v>
      </c>
      <c r="D33" s="6" t="s">
        <v>19</v>
      </c>
      <c r="E33" s="6" t="s">
        <v>94</v>
      </c>
      <c r="F33" s="8" t="s">
        <v>16</v>
      </c>
      <c r="G33" s="21">
        <v>16</v>
      </c>
      <c r="H33" s="22"/>
      <c r="I33" s="23">
        <f t="shared" si="0"/>
        <v>0</v>
      </c>
    </row>
    <row r="34" spans="2:9" ht="25.5" x14ac:dyDescent="0.2">
      <c r="B34" s="14" t="s">
        <v>95</v>
      </c>
      <c r="C34" s="7" t="s">
        <v>96</v>
      </c>
      <c r="D34" s="6" t="s">
        <v>19</v>
      </c>
      <c r="E34" s="6" t="s">
        <v>97</v>
      </c>
      <c r="F34" s="8" t="s">
        <v>16</v>
      </c>
      <c r="G34" s="21">
        <v>1</v>
      </c>
      <c r="H34" s="22"/>
      <c r="I34" s="23">
        <f t="shared" si="0"/>
        <v>0</v>
      </c>
    </row>
    <row r="35" spans="2:9" ht="25.5" x14ac:dyDescent="0.2">
      <c r="B35" s="14" t="s">
        <v>98</v>
      </c>
      <c r="C35" s="7" t="s">
        <v>99</v>
      </c>
      <c r="D35" s="6" t="s">
        <v>19</v>
      </c>
      <c r="E35" s="6" t="s">
        <v>100</v>
      </c>
      <c r="F35" s="8" t="s">
        <v>16</v>
      </c>
      <c r="G35" s="21">
        <v>1</v>
      </c>
      <c r="H35" s="22"/>
      <c r="I35" s="23">
        <f t="shared" si="0"/>
        <v>0</v>
      </c>
    </row>
    <row r="36" spans="2:9" x14ac:dyDescent="0.2">
      <c r="B36" s="13" t="s">
        <v>101</v>
      </c>
      <c r="C36" s="5"/>
      <c r="D36" s="5"/>
      <c r="E36" s="5" t="s">
        <v>102</v>
      </c>
      <c r="F36" s="5"/>
      <c r="G36" s="18"/>
      <c r="H36" s="19"/>
      <c r="I36" s="20">
        <f>SUM(I37:I39)</f>
        <v>0</v>
      </c>
    </row>
    <row r="37" spans="2:9" ht="38.25" x14ac:dyDescent="0.2">
      <c r="B37" s="14" t="s">
        <v>103</v>
      </c>
      <c r="C37" s="7" t="s">
        <v>104</v>
      </c>
      <c r="D37" s="6" t="s">
        <v>19</v>
      </c>
      <c r="E37" s="6" t="s">
        <v>105</v>
      </c>
      <c r="F37" s="8" t="s">
        <v>16</v>
      </c>
      <c r="G37" s="21">
        <v>10</v>
      </c>
      <c r="H37" s="22"/>
      <c r="I37" s="23">
        <f>TRUNC(G37 * H37, 2)</f>
        <v>0</v>
      </c>
    </row>
    <row r="38" spans="2:9" ht="38.25" x14ac:dyDescent="0.2">
      <c r="B38" s="14" t="s">
        <v>106</v>
      </c>
      <c r="C38" s="7" t="s">
        <v>107</v>
      </c>
      <c r="D38" s="6" t="s">
        <v>19</v>
      </c>
      <c r="E38" s="6" t="s">
        <v>108</v>
      </c>
      <c r="F38" s="8" t="s">
        <v>69</v>
      </c>
      <c r="G38" s="21">
        <v>25</v>
      </c>
      <c r="H38" s="22"/>
      <c r="I38" s="23">
        <f>TRUNC(G38 * H38, 2)</f>
        <v>0</v>
      </c>
    </row>
    <row r="39" spans="2:9" ht="38.25" x14ac:dyDescent="0.2">
      <c r="B39" s="14" t="s">
        <v>109</v>
      </c>
      <c r="C39" s="7" t="s">
        <v>110</v>
      </c>
      <c r="D39" s="6" t="s">
        <v>19</v>
      </c>
      <c r="E39" s="6" t="s">
        <v>111</v>
      </c>
      <c r="F39" s="8" t="s">
        <v>69</v>
      </c>
      <c r="G39" s="21">
        <v>75</v>
      </c>
      <c r="H39" s="22"/>
      <c r="I39" s="23">
        <f>TRUNC(G39 * H39, 2)</f>
        <v>0</v>
      </c>
    </row>
    <row r="40" spans="2:9" x14ac:dyDescent="0.2">
      <c r="B40" s="13" t="s">
        <v>112</v>
      </c>
      <c r="C40" s="5"/>
      <c r="D40" s="5"/>
      <c r="E40" s="5" t="s">
        <v>113</v>
      </c>
      <c r="F40" s="5"/>
      <c r="G40" s="18"/>
      <c r="H40" s="19"/>
      <c r="I40" s="20">
        <f>SUM(I41:I43)</f>
        <v>0</v>
      </c>
    </row>
    <row r="41" spans="2:9" ht="25.5" x14ac:dyDescent="0.2">
      <c r="B41" s="14" t="s">
        <v>114</v>
      </c>
      <c r="C41" s="7" t="s">
        <v>115</v>
      </c>
      <c r="D41" s="6" t="s">
        <v>51</v>
      </c>
      <c r="E41" s="6" t="s">
        <v>116</v>
      </c>
      <c r="F41" s="17" t="s">
        <v>126</v>
      </c>
      <c r="G41" s="21">
        <v>8.6</v>
      </c>
      <c r="H41" s="22"/>
      <c r="I41" s="23">
        <f>TRUNC(G41 * H41, 2)</f>
        <v>0</v>
      </c>
    </row>
    <row r="42" spans="2:9" x14ac:dyDescent="0.2">
      <c r="B42" s="14" t="s">
        <v>117</v>
      </c>
      <c r="C42" s="7" t="s">
        <v>118</v>
      </c>
      <c r="D42" s="6" t="s">
        <v>51</v>
      </c>
      <c r="E42" s="6" t="s">
        <v>119</v>
      </c>
      <c r="F42" s="17" t="s">
        <v>125</v>
      </c>
      <c r="G42" s="21">
        <v>8.6</v>
      </c>
      <c r="H42" s="22"/>
      <c r="I42" s="23">
        <f>TRUNC(G42 * H42, 2)</f>
        <v>0</v>
      </c>
    </row>
    <row r="43" spans="2:9" ht="25.5" x14ac:dyDescent="0.2">
      <c r="B43" s="14" t="s">
        <v>120</v>
      </c>
      <c r="C43" s="7" t="s">
        <v>38</v>
      </c>
      <c r="D43" s="6" t="s">
        <v>19</v>
      </c>
      <c r="E43" s="6" t="s">
        <v>39</v>
      </c>
      <c r="F43" s="17" t="s">
        <v>126</v>
      </c>
      <c r="G43" s="21">
        <v>13</v>
      </c>
      <c r="H43" s="22"/>
      <c r="I43" s="23">
        <f>TRUNC(G43 * H43, 2)</f>
        <v>0</v>
      </c>
    </row>
    <row r="44" spans="2:9" ht="15.75" thickBot="1" x14ac:dyDescent="0.3">
      <c r="B44" s="15"/>
      <c r="C44" s="16"/>
      <c r="D44" s="16"/>
      <c r="E44" s="16"/>
      <c r="F44" s="25" t="s">
        <v>122</v>
      </c>
      <c r="G44" s="25"/>
      <c r="H44" s="25"/>
      <c r="I44" s="24">
        <f>I40+I20+I15+I11+I6</f>
        <v>0</v>
      </c>
    </row>
  </sheetData>
  <mergeCells count="7">
    <mergeCell ref="B2:D3"/>
    <mergeCell ref="F44:H44"/>
    <mergeCell ref="B4:I4"/>
    <mergeCell ref="F2:G2"/>
    <mergeCell ref="I2"/>
    <mergeCell ref="F3:G3"/>
    <mergeCell ref="I3"/>
  </mergeCells>
  <pageMargins left="0.51181102362204722" right="0.51181102362204722" top="0.98425196850393704" bottom="0.98425196850393704" header="0.51181102362204722" footer="0.51181102362204722"/>
  <pageSetup paperSize="9" scale="75" fitToHeight="0" orientation="portrait" r:id="rId1"/>
  <headerFooter>
    <oddHeader>&amp;L &amp;C &amp;R</oddHeader>
    <oddFooter>&amp;L &amp;C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Orçamento Sintético</vt:lpstr>
      <vt:lpstr>'Orçamento Sintético'!Area_de_impressao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JUCIMARY Silveira de Souza da Costa Pinto</cp:lastModifiedBy>
  <cp:revision>0</cp:revision>
  <cp:lastPrinted>2022-11-21T12:45:07Z</cp:lastPrinted>
  <dcterms:created xsi:type="dcterms:W3CDTF">2022-11-21T12:22:58Z</dcterms:created>
  <dcterms:modified xsi:type="dcterms:W3CDTF">2022-11-21T12:45:47Z</dcterms:modified>
</cp:coreProperties>
</file>