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7117351187\Desktop\ORÇAMENTO CERCA ALAMBRADO AGUAS CLARAS QD 207\"/>
    </mc:Choice>
  </mc:AlternateContent>
  <xr:revisionPtr revIDLastSave="0" documentId="13_ncr:1_{FB42A419-05C6-43DC-881D-DF0D2D12FBD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 Sintético" sheetId="1" r:id="rId1"/>
  </sheets>
  <definedNames>
    <definedName name="_xlnm.Print_Titles" localSheetId="0">'Orçamento Sintético'!$1:$4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1" l="1"/>
  <c r="H20" i="1"/>
  <c r="H19" i="1"/>
  <c r="H18" i="1"/>
  <c r="H17" i="1"/>
  <c r="H15" i="1"/>
  <c r="H14" i="1"/>
  <c r="H12" i="1"/>
  <c r="H11" i="1"/>
  <c r="H10" i="1"/>
  <c r="H9" i="1"/>
  <c r="H8" i="1"/>
  <c r="H7" i="1"/>
  <c r="H6" i="1"/>
  <c r="H13" i="1" l="1"/>
  <c r="H5" i="1"/>
  <c r="H21" i="1"/>
  <c r="H16" i="1"/>
  <c r="H24" i="1" l="1"/>
  <c r="I11" i="1" s="1"/>
  <c r="I16" i="1" l="1"/>
  <c r="I19" i="1"/>
  <c r="I13" i="1"/>
  <c r="I17" i="1"/>
  <c r="I21" i="1"/>
  <c r="I18" i="1"/>
  <c r="I15" i="1"/>
  <c r="I22" i="1"/>
  <c r="I7" i="1"/>
  <c r="I6" i="1"/>
  <c r="I10" i="1"/>
  <c r="I9" i="1"/>
  <c r="I14" i="1"/>
  <c r="I8" i="1"/>
  <c r="I12" i="1"/>
  <c r="I20" i="1"/>
  <c r="I5" i="1"/>
</calcChain>
</file>

<file path=xl/sharedStrings.xml><?xml version="1.0" encoding="utf-8"?>
<sst xmlns="http://schemas.openxmlformats.org/spreadsheetml/2006/main" count="98" uniqueCount="82">
  <si>
    <t>Bancos</t>
  </si>
  <si>
    <t>B.D.I.</t>
  </si>
  <si>
    <t>Encargos Sociais</t>
  </si>
  <si>
    <t>MURO EM ALAMBRADO - QUADRA 207 - LOTE 10 - ÁGUAS CLARAS - BRASÍLIA-DF</t>
  </si>
  <si>
    <t>Não Desonerado: 
Horista: 110,11%
Mensalista: 70,08%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</si>
  <si>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</si>
  <si>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</si>
  <si>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</si>
  <si>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</si>
  <si>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</si>
  <si>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</si>
  <si>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</si>
  <si>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 com BDI</t>
  </si>
  <si>
    <t>Total</t>
  </si>
  <si>
    <t>Peso (%)</t>
  </si>
  <si>
    <t xml:space="preserve"> 1 </t>
  </si>
  <si>
    <t>DESPESAS PRELIMINARES - ADMINISTRAÇÃO DOS SERVIÇOS</t>
  </si>
  <si>
    <t xml:space="preserve"> 1.1 </t>
  </si>
  <si>
    <t xml:space="preserve"> FHE-0000021 </t>
  </si>
  <si>
    <t>Próprio</t>
  </si>
  <si>
    <t>ART - EXECUÇÃO OBRA OU SERVIÇO ACIMA DE R$ 15.000,00</t>
  </si>
  <si>
    <t>UN</t>
  </si>
  <si>
    <t xml:space="preserve"> 1.2 </t>
  </si>
  <si>
    <t xml:space="preserve"> 00000587 </t>
  </si>
  <si>
    <t>ART - ELABORAÇÃO E AUTORIA DE PROJETO</t>
  </si>
  <si>
    <t xml:space="preserve"> 1.3 </t>
  </si>
  <si>
    <t xml:space="preserve"> C4994 </t>
  </si>
  <si>
    <t>SEINFRA</t>
  </si>
  <si>
    <t>LOCAÇÃO DE CONTÊINER ALMOXARIFADO COM PISO NAVAL - 6,00M X 2,35M</t>
  </si>
  <si>
    <t>MÊS</t>
  </si>
  <si>
    <t xml:space="preserve"> 1.4 </t>
  </si>
  <si>
    <t xml:space="preserve"> C5208 </t>
  </si>
  <si>
    <t>LOCAÇÃO DE BANHEIRO QUÍMICO - INCLUSO TRANSPORTE, INSTALAÇÃO E MANUTENÇÃO</t>
  </si>
  <si>
    <t>UNXMÊS</t>
  </si>
  <si>
    <t xml:space="preserve"> 1.5 </t>
  </si>
  <si>
    <t xml:space="preserve"> 101005 </t>
  </si>
  <si>
    <t>SINAPI</t>
  </si>
  <si>
    <t>CARGA, MANOBRA E DESCARGA DE ÁGUA EM CAMINHÃO PIPA 6 M³. AF_07/2020</t>
  </si>
  <si>
    <t xml:space="preserve"> 1.6 </t>
  </si>
  <si>
    <t xml:space="preserve"> 100957 </t>
  </si>
  <si>
    <t>TRANSPORTE COM CAMINHÃO PIPA DE 6 M³, EM VIA URBANA PAVIMENTADA, DMT ATÉ 30KM (UNIDADE: M3XKM). AF_07/2020</t>
  </si>
  <si>
    <t>M3XKM</t>
  </si>
  <si>
    <t xml:space="preserve"> 1.7 </t>
  </si>
  <si>
    <t xml:space="preserve"> 93572 </t>
  </si>
  <si>
    <t>ENCARREGADO GERAL DE OBRAS COM ENCARGOS COMPLEMENTARES</t>
  </si>
  <si>
    <t>MES</t>
  </si>
  <si>
    <t xml:space="preserve"> 2 </t>
  </si>
  <si>
    <t>DEMOLIÇÕES E RETIRADAS</t>
  </si>
  <si>
    <t xml:space="preserve"> 2.1 </t>
  </si>
  <si>
    <t xml:space="preserve"> 020155 </t>
  </si>
  <si>
    <t>AGETOP CIVIL</t>
  </si>
  <si>
    <t>DEMOLIÇÃO MANUAL EM MURO/PAREDE PLACA PRÉ-MOLDADA COM TRANSPORTE ATÉ CAÇAMBA E CARGA</t>
  </si>
  <si>
    <t xml:space="preserve"> 2.2 </t>
  </si>
  <si>
    <t xml:space="preserve"> 210000 </t>
  </si>
  <si>
    <t>SBC</t>
  </si>
  <si>
    <t>BOTA FORA EM CACAMBA 5M3</t>
  </si>
  <si>
    <t xml:space="preserve"> 3 </t>
  </si>
  <si>
    <t>CERCA EM ALAMBRADO</t>
  </si>
  <si>
    <t xml:space="preserve"> 3.1 </t>
  </si>
  <si>
    <t xml:space="preserve"> 102364 </t>
  </si>
  <si>
    <t>ALAMBRADO CONFORME ESPECIFICAÇÕES</t>
  </si>
  <si>
    <t xml:space="preserve"> 3.2 </t>
  </si>
  <si>
    <t xml:space="preserve"> 020039 </t>
  </si>
  <si>
    <t>ESCAVACAO PARA FIXAÇÃO TUBO DE ALAMBRADO</t>
  </si>
  <si>
    <t xml:space="preserve"> 3.3 </t>
  </si>
  <si>
    <t xml:space="preserve"> 102486 </t>
  </si>
  <si>
    <t>CONCRETO FCK = 15MPA, TRAÇO 1:3,4:3,4 (EM MASSA SECA DE CIMENTO/ AREIA MÉDIA/ SEIXO ROLADO) - PREPARO MANUAL. AF_05/2021</t>
  </si>
  <si>
    <t xml:space="preserve"> 3.4 </t>
  </si>
  <si>
    <t xml:space="preserve"> C0035 </t>
  </si>
  <si>
    <t>PINTURA DE ALAMBRADO</t>
  </si>
  <si>
    <t xml:space="preserve"> 4 </t>
  </si>
  <si>
    <t>LIMPEZA FINAL</t>
  </si>
  <si>
    <t xml:space="preserve"> 4.1 </t>
  </si>
  <si>
    <t xml:space="preserve"> C1628 </t>
  </si>
  <si>
    <t>LIMPEZA GERAL - ÁREA AFETADA PELOS SERVIÇOS</t>
  </si>
  <si>
    <t>SERVIÇO</t>
  </si>
  <si>
    <t>SINAPI - 03/2023 - Distrito Federal</t>
  </si>
  <si>
    <t>Preço Global</t>
  </si>
  <si>
    <t>LOGO EMPRESA</t>
  </si>
  <si>
    <t>XX,XX%</t>
  </si>
  <si>
    <t>M3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</si>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</sst>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#,##0.00\ %"/>
  </numFmts>
  <fonts count="22" x14ac:knownFonts="1">
    <font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b/>
      <sz val="14"/>
      <color rgb="FFFF0000"/>
      <name val="Arial"/>
      <family val="1"/>
    </font>
    <font>
      <sz val="14"/>
      <color rgb="FFFF0000"/>
      <name val="Arial"/>
      <family val="1"/>
    </font>
    <font>
      <b/>
      <sz val="10"/>
      <color rgb="FFFF0000"/>
      <name val="Arial"/>
      <family val="1"/>
    </font>
  </fonts>
  <fills count="1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EDEDE"/>
      </patternFill>
    </fill>
    <fill>
      <patternFill patternType="solid">
        <fgColor rgb="FFDEDEDE"/>
      </patternFill>
    </fill>
    <fill>
      <patternFill patternType="solid">
        <fgColor rgb="FFDEDEDE"/>
      </patternFill>
    </fill>
    <fill>
      <patternFill patternType="solid">
        <fgColor rgb="FFDEDEDE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2" fillId="13" borderId="0" xfId="0" applyFont="1" applyFill="1" applyAlignment="1">
      <alignment horizontal="left" vertical="top" wrapText="1"/>
    </xf>
    <xf numFmtId="0" fontId="13" fillId="14" borderId="0" xfId="0" applyFont="1" applyFill="1" applyAlignment="1">
      <alignment horizontal="right" vertical="top" wrapText="1"/>
    </xf>
    <xf numFmtId="0" fontId="12" fillId="13" borderId="0" xfId="0" applyFont="1" applyFill="1" applyAlignment="1">
      <alignment horizontal="left" vertical="top" wrapText="1"/>
    </xf>
    <xf numFmtId="0" fontId="13" fillId="14" borderId="0" xfId="0" applyFont="1" applyFill="1" applyAlignment="1">
      <alignment horizontal="right" vertical="top" wrapText="1"/>
    </xf>
    <xf numFmtId="4" fontId="14" fillId="15" borderId="0" xfId="0" applyNumberFormat="1" applyFont="1" applyFill="1" applyAlignment="1">
      <alignment horizontal="right" vertical="top" wrapText="1"/>
    </xf>
    <xf numFmtId="0" fontId="17" fillId="13" borderId="0" xfId="0" applyFont="1" applyFill="1" applyAlignment="1">
      <alignment horizontal="left" vertical="top" wrapText="1"/>
    </xf>
    <xf numFmtId="0" fontId="17" fillId="14" borderId="0" xfId="0" applyFont="1" applyFill="1" applyAlignment="1">
      <alignment horizontal="right" vertical="top" wrapText="1"/>
    </xf>
    <xf numFmtId="4" fontId="17" fillId="15" borderId="0" xfId="0" applyNumberFormat="1" applyFont="1" applyFill="1" applyAlignment="1">
      <alignment horizontal="right" vertical="top" wrapText="1"/>
    </xf>
    <xf numFmtId="0" fontId="17" fillId="2" borderId="0" xfId="0" applyFont="1" applyFill="1" applyAlignment="1">
      <alignment horizontal="left" vertical="top" wrapText="1"/>
    </xf>
    <xf numFmtId="0" fontId="6" fillId="13" borderId="0" xfId="0" applyFont="1" applyFill="1" applyAlignment="1">
      <alignment horizontal="left" vertical="top" wrapText="1"/>
    </xf>
    <xf numFmtId="0" fontId="17" fillId="3" borderId="0" xfId="0" applyFont="1" applyFill="1" applyAlignment="1">
      <alignment horizontal="center" wrapText="1"/>
    </xf>
    <xf numFmtId="0" fontId="18" fillId="0" borderId="0" xfId="0" applyFont="1"/>
    <xf numFmtId="0" fontId="1" fillId="2" borderId="0" xfId="0" applyFont="1" applyFill="1" applyAlignment="1">
      <alignment horizontal="center" vertical="center" wrapText="1"/>
    </xf>
    <xf numFmtId="0" fontId="12" fillId="13" borderId="0" xfId="0" applyFont="1" applyFill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9" fillId="10" borderId="10" xfId="0" applyFont="1" applyFill="1" applyBorder="1" applyAlignment="1">
      <alignment horizontal="center" vertical="center" wrapText="1"/>
    </xf>
    <xf numFmtId="0" fontId="16" fillId="17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8" borderId="8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7" fillId="8" borderId="8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5" fillId="16" borderId="0" xfId="0" applyFont="1" applyFill="1" applyAlignment="1">
      <alignment horizontal="left" vertical="center" wrapText="1"/>
    </xf>
    <xf numFmtId="0" fontId="8" fillId="9" borderId="9" xfId="0" applyFont="1" applyFill="1" applyBorder="1" applyAlignment="1">
      <alignment horizontal="center" vertical="center" wrapText="1"/>
    </xf>
    <xf numFmtId="0" fontId="13" fillId="14" borderId="0" xfId="0" applyFont="1" applyFill="1" applyAlignment="1">
      <alignment horizontal="right" vertical="center" wrapText="1"/>
    </xf>
    <xf numFmtId="0" fontId="3" fillId="5" borderId="5" xfId="0" applyFont="1" applyFill="1" applyBorder="1" applyAlignment="1">
      <alignment horizontal="center" vertical="center" wrapText="1"/>
    </xf>
    <xf numFmtId="4" fontId="10" fillId="11" borderId="11" xfId="0" applyNumberFormat="1" applyFont="1" applyFill="1" applyBorder="1" applyAlignment="1">
      <alignment horizontal="right" vertical="center" wrapText="1"/>
    </xf>
    <xf numFmtId="4" fontId="4" fillId="6" borderId="6" xfId="0" applyNumberFormat="1" applyFont="1" applyFill="1" applyBorder="1" applyAlignment="1">
      <alignment horizontal="right" vertical="center" wrapText="1"/>
    </xf>
    <xf numFmtId="166" fontId="5" fillId="7" borderId="7" xfId="0" applyNumberFormat="1" applyFont="1" applyFill="1" applyBorder="1" applyAlignment="1">
      <alignment horizontal="right" vertical="center" wrapText="1"/>
    </xf>
    <xf numFmtId="166" fontId="11" fillId="12" borderId="12" xfId="0" applyNumberFormat="1" applyFont="1" applyFill="1" applyBorder="1" applyAlignment="1">
      <alignment horizontal="right" vertical="center" wrapText="1"/>
    </xf>
    <xf numFmtId="0" fontId="17" fillId="18" borderId="1" xfId="0" applyFont="1" applyFill="1" applyBorder="1" applyAlignment="1">
      <alignment horizontal="left" vertical="center" wrapText="1"/>
    </xf>
    <xf numFmtId="0" fontId="17" fillId="18" borderId="3" xfId="0" applyFont="1" applyFill="1" applyBorder="1" applyAlignment="1">
      <alignment horizontal="center" vertical="center" wrapText="1"/>
    </xf>
    <xf numFmtId="0" fontId="17" fillId="18" borderId="1" xfId="0" applyFont="1" applyFill="1" applyBorder="1" applyAlignment="1">
      <alignment horizontal="center" vertical="center" wrapText="1"/>
    </xf>
    <xf numFmtId="0" fontId="17" fillId="18" borderId="2" xfId="0" applyFont="1" applyFill="1" applyBorder="1" applyAlignment="1">
      <alignment horizontal="center" vertical="center" wrapText="1"/>
    </xf>
    <xf numFmtId="2" fontId="9" fillId="10" borderId="10" xfId="0" applyNumberFormat="1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top" wrapText="1"/>
    </xf>
    <xf numFmtId="0" fontId="17" fillId="13" borderId="0" xfId="0" applyFont="1" applyFill="1" applyAlignment="1">
      <alignment horizontal="left" vertical="top" wrapText="1"/>
    </xf>
    <xf numFmtId="4" fontId="17" fillId="14" borderId="0" xfId="0" applyNumberFormat="1" applyFont="1" applyFill="1" applyAlignment="1">
      <alignment horizontal="right" vertical="top" wrapText="1"/>
    </xf>
    <xf numFmtId="0" fontId="0" fillId="0" borderId="0" xfId="0" applyAlignment="1">
      <alignment vertical="top" wrapText="1"/>
    </xf>
    <xf numFmtId="0" fontId="21" fillId="13" borderId="0" xfId="0" applyFont="1" applyFill="1" applyAlignment="1">
      <alignment horizontal="left" vertical="top" wrapText="1"/>
    </xf>
    <xf numFmtId="0" fontId="7" fillId="9" borderId="9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top" wrapText="1"/>
    </xf>
    <xf numFmtId="0" fontId="20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6"/>
  <sheetViews>
    <sheetView tabSelected="1" showOutlineSymbols="0" showWhiteSpace="0" workbookViewId="0">
      <selection activeCell="L1" sqref="L1"/>
    </sheetView>
  </sheetViews>
  <sheetFormatPr defaultRowHeight="14.25" x14ac:dyDescent="0.2"/>
  <cols>
    <col min="1" max="1" width="10" style="23" bestFit="1" customWidth="1"/>
    <col min="2" max="2" width="12.875" style="18" customWidth="1"/>
    <col min="3" max="3" width="15" style="18" bestFit="1" customWidth="1"/>
    <col min="4" max="4" width="60" style="23" bestFit="1" customWidth="1"/>
    <col min="5" max="5" width="8" style="23" bestFit="1" customWidth="1"/>
    <col min="6" max="6" width="13" style="18" bestFit="1" customWidth="1"/>
    <col min="7" max="9" width="13" style="23" bestFit="1" customWidth="1"/>
  </cols>
  <sheetData>
    <row r="1" spans="1:9" ht="15.75" x14ac:dyDescent="0.2">
      <c r="A1" s="43" t="s">
        <v>78</v>
      </c>
      <c r="B1" s="44"/>
      <c r="C1" s="13"/>
      <c r="D1" s="20" t="s">
        <v>75</v>
      </c>
      <c r="E1" s="9" t="s">
        <v>0</v>
      </c>
      <c r="F1" s="9"/>
      <c r="G1" s="37" t="s">
        <v>1</v>
      </c>
      <c r="H1" s="9" t="s">
        <v>2</v>
      </c>
      <c r="I1" s="9"/>
    </row>
    <row r="2" spans="1:9" ht="80.099999999999994" customHeight="1" x14ac:dyDescent="0.2">
      <c r="A2" s="44"/>
      <c r="B2" s="44"/>
      <c r="C2" s="14"/>
      <c r="D2" s="1" t="s">
        <v>3</v>
      </c>
      <c r="E2" s="10" t="s">
        <v>76</v>
      </c>
      <c r="F2" s="3"/>
      <c r="G2" s="41" t="s">
        <v>79</v>
      </c>
      <c r="H2" s="3" t="s">
        <v>4</v>
      </c>
      <c r="I2" s="3"/>
    </row>
    <row r="3" spans="1:9" ht="15.75" x14ac:dyDescent="0.25">
      <c r="A3" s="11" t="s">
        <v>5</v>
      </c>
      <c r="B3" s="12"/>
      <c r="C3" s="12"/>
      <c r="D3" s="12"/>
      <c r="E3" s="12"/>
      <c r="F3" s="12"/>
      <c r="G3" s="12"/>
      <c r="H3" s="12"/>
      <c r="I3" s="12"/>
    </row>
    <row r="4" spans="1:9" ht="30" customHeight="1" x14ac:dyDescent="0.2">
      <c r="A4" s="32" t="s">
        <v>6</v>
      </c>
      <c r="B4" s="33" t="s">
        <v>7</v>
      </c>
      <c r="C4" s="34" t="s">
        <v>8</v>
      </c>
      <c r="D4" s="32" t="s">
        <v>9</v>
      </c>
      <c r="E4" s="35" t="s">
        <v>10</v>
      </c>
      <c r="F4" s="33" t="s">
        <v>11</v>
      </c>
      <c r="G4" s="33" t="s">
        <v>12</v>
      </c>
      <c r="H4" s="33" t="s">
        <v>13</v>
      </c>
      <c r="I4" s="33" t="s">
        <v>14</v>
      </c>
    </row>
    <row r="5" spans="1:9" ht="26.1" customHeight="1" x14ac:dyDescent="0.2">
      <c r="A5" s="21" t="s">
        <v>15</v>
      </c>
      <c r="B5" s="15"/>
      <c r="C5" s="15"/>
      <c r="D5" s="21" t="s">
        <v>16</v>
      </c>
      <c r="E5" s="21"/>
      <c r="F5" s="27"/>
      <c r="G5" s="21"/>
      <c r="H5" s="29">
        <f>SUM(H6:H12)</f>
        <v>0</v>
      </c>
      <c r="I5" s="30" t="e">
        <f>H5 / $H$24</f>
        <v>#DIV/0!</v>
      </c>
    </row>
    <row r="6" spans="1:9" ht="26.1" customHeight="1" x14ac:dyDescent="0.2">
      <c r="A6" s="22" t="s">
        <v>17</v>
      </c>
      <c r="B6" s="16" t="s">
        <v>18</v>
      </c>
      <c r="C6" s="19" t="s">
        <v>19</v>
      </c>
      <c r="D6" s="22" t="s">
        <v>20</v>
      </c>
      <c r="E6" s="25" t="s">
        <v>21</v>
      </c>
      <c r="F6" s="36">
        <v>1</v>
      </c>
      <c r="G6" s="28">
        <v>0</v>
      </c>
      <c r="H6" s="28">
        <f>TRUNC(F6 * G6, 2)</f>
        <v>0</v>
      </c>
      <c r="I6" s="31" t="e">
        <f>H6 / $H$24</f>
        <v>#DIV/0!</v>
      </c>
    </row>
    <row r="7" spans="1:9" ht="24" customHeight="1" x14ac:dyDescent="0.2">
      <c r="A7" s="22" t="s">
        <v>22</v>
      </c>
      <c r="B7" s="16" t="s">
        <v>23</v>
      </c>
      <c r="C7" s="19" t="s">
        <v>19</v>
      </c>
      <c r="D7" s="22" t="s">
        <v>24</v>
      </c>
      <c r="E7" s="25" t="s">
        <v>21</v>
      </c>
      <c r="F7" s="36">
        <v>1</v>
      </c>
      <c r="G7" s="28">
        <v>0</v>
      </c>
      <c r="H7" s="28">
        <f>TRUNC(F7 * G7, 2)</f>
        <v>0</v>
      </c>
      <c r="I7" s="31" t="e">
        <f t="shared" ref="I7:I22" si="0">H7 / $H$24</f>
        <v>#DIV/0!</v>
      </c>
    </row>
    <row r="8" spans="1:9" ht="27.75" customHeight="1" x14ac:dyDescent="0.2">
      <c r="A8" s="22" t="s">
        <v>25</v>
      </c>
      <c r="B8" s="16" t="s">
        <v>26</v>
      </c>
      <c r="C8" s="19" t="s">
        <v>27</v>
      </c>
      <c r="D8" s="22" t="s">
        <v>28</v>
      </c>
      <c r="E8" s="25" t="s">
        <v>29</v>
      </c>
      <c r="F8" s="36">
        <v>1</v>
      </c>
      <c r="G8" s="28">
        <v>0</v>
      </c>
      <c r="H8" s="28">
        <f>TRUNC(F8 * G8, 2)</f>
        <v>0</v>
      </c>
      <c r="I8" s="31" t="e">
        <f t="shared" si="0"/>
        <v>#DIV/0!</v>
      </c>
    </row>
    <row r="9" spans="1:9" ht="26.1" customHeight="1" x14ac:dyDescent="0.2">
      <c r="A9" s="22" t="s">
        <v>30</v>
      </c>
      <c r="B9" s="16" t="s">
        <v>31</v>
      </c>
      <c r="C9" s="19" t="s">
        <v>27</v>
      </c>
      <c r="D9" s="22" t="s">
        <v>32</v>
      </c>
      <c r="E9" s="25" t="s">
        <v>33</v>
      </c>
      <c r="F9" s="36">
        <v>1</v>
      </c>
      <c r="G9" s="28">
        <v>0</v>
      </c>
      <c r="H9" s="28">
        <f>TRUNC(F9 * G9, 2)</f>
        <v>0</v>
      </c>
      <c r="I9" s="31" t="e">
        <f t="shared" si="0"/>
        <v>#DIV/0!</v>
      </c>
    </row>
    <row r="10" spans="1:9" ht="30.75" customHeight="1" x14ac:dyDescent="0.2">
      <c r="A10" s="22" t="s">
        <v>34</v>
      </c>
      <c r="B10" s="16" t="s">
        <v>35</v>
      </c>
      <c r="C10" s="19" t="s">
        <v>36</v>
      </c>
      <c r="D10" s="22" t="s">
        <v>37</v>
      </c>
      <c r="E10" s="42" t="s">
        <v>80</v>
      </c>
      <c r="F10" s="36">
        <v>12</v>
      </c>
      <c r="G10" s="28">
        <v>0</v>
      </c>
      <c r="H10" s="28">
        <f>TRUNC(F10 * G10, 2)</f>
        <v>0</v>
      </c>
      <c r="I10" s="31" t="e">
        <f t="shared" si="0"/>
        <v>#DIV/0!</v>
      </c>
    </row>
    <row r="11" spans="1:9" ht="39" customHeight="1" x14ac:dyDescent="0.2">
      <c r="A11" s="22" t="s">
        <v>38</v>
      </c>
      <c r="B11" s="16" t="s">
        <v>39</v>
      </c>
      <c r="C11" s="19" t="s">
        <v>36</v>
      </c>
      <c r="D11" s="22" t="s">
        <v>40</v>
      </c>
      <c r="E11" s="25" t="s">
        <v>41</v>
      </c>
      <c r="F11" s="36">
        <v>360</v>
      </c>
      <c r="G11" s="28">
        <v>0</v>
      </c>
      <c r="H11" s="28">
        <f>TRUNC(F11 * G11, 2)</f>
        <v>0</v>
      </c>
      <c r="I11" s="31" t="e">
        <f t="shared" si="0"/>
        <v>#DIV/0!</v>
      </c>
    </row>
    <row r="12" spans="1:9" ht="26.1" customHeight="1" x14ac:dyDescent="0.2">
      <c r="A12" s="22" t="s">
        <v>42</v>
      </c>
      <c r="B12" s="16" t="s">
        <v>43</v>
      </c>
      <c r="C12" s="19" t="s">
        <v>36</v>
      </c>
      <c r="D12" s="22" t="s">
        <v>44</v>
      </c>
      <c r="E12" s="25" t="s">
        <v>45</v>
      </c>
      <c r="F12" s="36">
        <v>1</v>
      </c>
      <c r="G12" s="28">
        <v>0</v>
      </c>
      <c r="H12" s="28">
        <f>TRUNC(F12 * G12, 2)</f>
        <v>0</v>
      </c>
      <c r="I12" s="31" t="e">
        <f t="shared" si="0"/>
        <v>#DIV/0!</v>
      </c>
    </row>
    <row r="13" spans="1:9" ht="24" customHeight="1" x14ac:dyDescent="0.2">
      <c r="A13" s="21" t="s">
        <v>46</v>
      </c>
      <c r="B13" s="15"/>
      <c r="C13" s="15"/>
      <c r="D13" s="21" t="s">
        <v>47</v>
      </c>
      <c r="E13" s="21"/>
      <c r="F13" s="27"/>
      <c r="G13" s="21"/>
      <c r="H13" s="29">
        <f>SUM(H14:H15)</f>
        <v>0</v>
      </c>
      <c r="I13" s="30" t="e">
        <f>H13 / $H$24</f>
        <v>#DIV/0!</v>
      </c>
    </row>
    <row r="14" spans="1:9" ht="29.25" customHeight="1" x14ac:dyDescent="0.2">
      <c r="A14" s="22" t="s">
        <v>48</v>
      </c>
      <c r="B14" s="16" t="s">
        <v>49</v>
      </c>
      <c r="C14" s="19" t="s">
        <v>50</v>
      </c>
      <c r="D14" s="22" t="s">
        <v>51</v>
      </c>
      <c r="E14" s="42" t="s">
        <v>81</v>
      </c>
      <c r="F14" s="36">
        <v>165.04</v>
      </c>
      <c r="G14" s="28">
        <v>0</v>
      </c>
      <c r="H14" s="28">
        <f>TRUNC(F14 * G14, 2)</f>
        <v>0</v>
      </c>
      <c r="I14" s="31" t="e">
        <f t="shared" si="0"/>
        <v>#DIV/0!</v>
      </c>
    </row>
    <row r="15" spans="1:9" ht="24" customHeight="1" x14ac:dyDescent="0.2">
      <c r="A15" s="22" t="s">
        <v>52</v>
      </c>
      <c r="B15" s="16" t="s">
        <v>53</v>
      </c>
      <c r="C15" s="19" t="s">
        <v>54</v>
      </c>
      <c r="D15" s="22" t="s">
        <v>55</v>
      </c>
      <c r="E15" s="25" t="s">
        <v>21</v>
      </c>
      <c r="F15" s="36">
        <v>3</v>
      </c>
      <c r="G15" s="28">
        <v>0</v>
      </c>
      <c r="H15" s="28">
        <f>TRUNC(F15 * G15, 2)</f>
        <v>0</v>
      </c>
      <c r="I15" s="31" t="e">
        <f t="shared" si="0"/>
        <v>#DIV/0!</v>
      </c>
    </row>
    <row r="16" spans="1:9" ht="24" customHeight="1" x14ac:dyDescent="0.2">
      <c r="A16" s="21" t="s">
        <v>56</v>
      </c>
      <c r="B16" s="15"/>
      <c r="C16" s="15"/>
      <c r="D16" s="21" t="s">
        <v>57</v>
      </c>
      <c r="E16" s="21"/>
      <c r="F16" s="27"/>
      <c r="G16" s="21"/>
      <c r="H16" s="29">
        <f>SUM(H17:H20)</f>
        <v>0</v>
      </c>
      <c r="I16" s="30" t="e">
        <f>H16 / $H$24</f>
        <v>#DIV/0!</v>
      </c>
    </row>
    <row r="17" spans="1:9" ht="65.099999999999994" customHeight="1" x14ac:dyDescent="0.2">
      <c r="A17" s="22" t="s">
        <v>58</v>
      </c>
      <c r="B17" s="16" t="s">
        <v>59</v>
      </c>
      <c r="C17" s="19" t="s">
        <v>36</v>
      </c>
      <c r="D17" s="22" t="s">
        <v>60</v>
      </c>
      <c r="E17" s="42" t="s">
        <v>81</v>
      </c>
      <c r="F17" s="36">
        <v>148.54</v>
      </c>
      <c r="G17" s="28">
        <v>0</v>
      </c>
      <c r="H17" s="28">
        <f>TRUNC(F17 * G17, 2)</f>
        <v>0</v>
      </c>
      <c r="I17" s="31" t="e">
        <f t="shared" si="0"/>
        <v>#DIV/0!</v>
      </c>
    </row>
    <row r="18" spans="1:9" ht="26.1" customHeight="1" x14ac:dyDescent="0.2">
      <c r="A18" s="22" t="s">
        <v>61</v>
      </c>
      <c r="B18" s="16" t="s">
        <v>62</v>
      </c>
      <c r="C18" s="19" t="s">
        <v>54</v>
      </c>
      <c r="D18" s="22" t="s">
        <v>63</v>
      </c>
      <c r="E18" s="25" t="s">
        <v>21</v>
      </c>
      <c r="F18" s="36">
        <v>33</v>
      </c>
      <c r="G18" s="28">
        <v>0</v>
      </c>
      <c r="H18" s="28">
        <f>TRUNC(F18 * G18, 2)</f>
        <v>0</v>
      </c>
      <c r="I18" s="31" t="e">
        <f t="shared" si="0"/>
        <v>#DIV/0!</v>
      </c>
    </row>
    <row r="19" spans="1:9" ht="39" customHeight="1" x14ac:dyDescent="0.2">
      <c r="A19" s="22" t="s">
        <v>64</v>
      </c>
      <c r="B19" s="16" t="s">
        <v>65</v>
      </c>
      <c r="C19" s="19" t="s">
        <v>36</v>
      </c>
      <c r="D19" s="22" t="s">
        <v>66</v>
      </c>
      <c r="E19" s="42" t="s">
        <v>80</v>
      </c>
      <c r="F19" s="36">
        <v>1.18</v>
      </c>
      <c r="G19" s="28">
        <v>0</v>
      </c>
      <c r="H19" s="28">
        <f>TRUNC(F19 * G19, 2)</f>
        <v>0</v>
      </c>
      <c r="I19" s="31" t="e">
        <f t="shared" si="0"/>
        <v>#DIV/0!</v>
      </c>
    </row>
    <row r="20" spans="1:9" ht="24" customHeight="1" x14ac:dyDescent="0.2">
      <c r="A20" s="22" t="s">
        <v>67</v>
      </c>
      <c r="B20" s="16" t="s">
        <v>68</v>
      </c>
      <c r="C20" s="19" t="s">
        <v>27</v>
      </c>
      <c r="D20" s="22" t="s">
        <v>69</v>
      </c>
      <c r="E20" s="42" t="s">
        <v>81</v>
      </c>
      <c r="F20" s="36">
        <v>1</v>
      </c>
      <c r="G20" s="28">
        <v>0</v>
      </c>
      <c r="H20" s="28">
        <f>TRUNC(F20 * G20, 2)</f>
        <v>0</v>
      </c>
      <c r="I20" s="31" t="e">
        <f t="shared" si="0"/>
        <v>#DIV/0!</v>
      </c>
    </row>
    <row r="21" spans="1:9" ht="24" customHeight="1" x14ac:dyDescent="0.2">
      <c r="A21" s="21" t="s">
        <v>70</v>
      </c>
      <c r="B21" s="15"/>
      <c r="C21" s="15"/>
      <c r="D21" s="21" t="s">
        <v>71</v>
      </c>
      <c r="E21" s="21"/>
      <c r="F21" s="27"/>
      <c r="G21" s="21"/>
      <c r="H21" s="29">
        <f>SUM(H22)</f>
        <v>0</v>
      </c>
      <c r="I21" s="30" t="e">
        <f>H21 / $H$24</f>
        <v>#DIV/0!</v>
      </c>
    </row>
    <row r="22" spans="1:9" ht="24" customHeight="1" x14ac:dyDescent="0.2">
      <c r="A22" s="22" t="s">
        <v>72</v>
      </c>
      <c r="B22" s="16" t="s">
        <v>73</v>
      </c>
      <c r="C22" s="19" t="s">
        <v>27</v>
      </c>
      <c r="D22" s="22" t="s">
        <v>74</v>
      </c>
      <c r="E22" s="42" t="s">
        <v>81</v>
      </c>
      <c r="F22" s="36">
        <v>247.56</v>
      </c>
      <c r="G22" s="28">
        <v>0</v>
      </c>
      <c r="H22" s="28">
        <f>TRUNC(F22 * G22, 2)</f>
        <v>0</v>
      </c>
      <c r="I22" s="31" t="e">
        <f t="shared" si="0"/>
        <v>#DIV/0!</v>
      </c>
    </row>
    <row r="23" spans="1:9" x14ac:dyDescent="0.2">
      <c r="A23" s="17"/>
      <c r="B23" s="17"/>
      <c r="C23" s="17"/>
      <c r="D23" s="17"/>
      <c r="E23" s="17"/>
      <c r="F23" s="17"/>
      <c r="G23" s="17"/>
      <c r="H23" s="17"/>
      <c r="I23" s="17"/>
    </row>
    <row r="24" spans="1:9" ht="15.75" x14ac:dyDescent="0.2">
      <c r="A24" s="4"/>
      <c r="B24" s="4"/>
      <c r="C24" s="4"/>
      <c r="D24" s="24"/>
      <c r="E24" s="26"/>
      <c r="F24" s="6" t="s">
        <v>77</v>
      </c>
      <c r="G24" s="40"/>
      <c r="H24" s="39">
        <f>H5+H13+H16+H21</f>
        <v>0</v>
      </c>
      <c r="I24" s="2"/>
    </row>
    <row r="25" spans="1:9" x14ac:dyDescent="0.2">
      <c r="A25" s="4"/>
      <c r="B25" s="4"/>
      <c r="C25" s="4"/>
      <c r="D25" s="24"/>
      <c r="E25" s="26"/>
      <c r="F25" s="1"/>
      <c r="G25" s="5"/>
      <c r="H25" s="4"/>
      <c r="I25" s="4"/>
    </row>
    <row r="26" spans="1:9" ht="15.75" x14ac:dyDescent="0.2">
      <c r="A26" s="4"/>
      <c r="B26" s="4"/>
      <c r="C26" s="4"/>
      <c r="D26" s="24"/>
      <c r="E26" s="26"/>
      <c r="F26" s="38"/>
      <c r="G26" s="8"/>
      <c r="H26" s="7"/>
      <c r="I26" s="7"/>
    </row>
  </sheetData>
  <mergeCells count="12">
    <mergeCell ref="A26:C26"/>
    <mergeCell ref="G26:I26"/>
    <mergeCell ref="A1:B2"/>
    <mergeCell ref="A3:I3"/>
    <mergeCell ref="A24:C24"/>
    <mergeCell ref="F24:G24"/>
    <mergeCell ref="A25:C25"/>
    <mergeCell ref="G25:I25"/>
    <mergeCell ref="E1:F1"/>
    <mergeCell ref="H1:I1"/>
    <mergeCell ref="E2:F2"/>
    <mergeCell ref="H2:I2"/>
  </mergeCells>
  <pageMargins left="0.51181102362204722" right="0.51181102362204722" top="0.98425196850393704" bottom="0.98425196850393704" header="0.51181102362204722" footer="0.51181102362204722"/>
  <pageSetup paperSize="9" scale="79" fitToHeight="0" orientation="landscape" r:id="rId1"/>
  <headerFooter>
    <oddHeader>&amp;L &amp;C &amp;R</oddHeader>
    <oddFooter>&amp;L &amp;C 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 Sintético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JOSE CARLOS DE ALMEIDA QUEIROZ JUNIOR</cp:lastModifiedBy>
  <cp:revision>0</cp:revision>
  <cp:lastPrinted>2023-05-09T14:05:36Z</cp:lastPrinted>
  <dcterms:created xsi:type="dcterms:W3CDTF">2023-05-09T13:17:11Z</dcterms:created>
  <dcterms:modified xsi:type="dcterms:W3CDTF">2023-05-09T14:08:10Z</dcterms:modified>
</cp:coreProperties>
</file>