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REN\EM USO\04 DIORP\03-A_PARTIR_DE_2020\11-ORÇAMENTOS\3 - PONTOS DE ATENDIMENTO\1 - AGENCIAS\AGEMA\2023_12_PINTURA\"/>
    </mc:Choice>
  </mc:AlternateContent>
  <xr:revisionPtr revIDLastSave="0" documentId="13_ncr:1_{DA413698-4ACA-4A26-8B0F-933D2B9C1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 Sintético" sheetId="1" r:id="rId1"/>
  </sheets>
  <definedNames>
    <definedName name="_xlnm.Print_Area" localSheetId="0">'Orçamento Sintético'!$B$2:$J$23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J22" i="1" s="1"/>
  <c r="I7" i="1"/>
  <c r="I21" i="1" l="1"/>
  <c r="J21" i="1" s="1"/>
  <c r="I20" i="1"/>
  <c r="J20" i="1" s="1"/>
  <c r="I19" i="1"/>
  <c r="J19" i="1" s="1"/>
  <c r="I18" i="1"/>
  <c r="J18" i="1" s="1"/>
  <c r="I17" i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7" i="1"/>
  <c r="I6" i="1" l="1"/>
  <c r="J8" i="1"/>
  <c r="J17" i="1"/>
  <c r="J6" i="1" l="1"/>
  <c r="I23" i="1"/>
</calcChain>
</file>

<file path=xl/sharedStrings.xml><?xml version="1.0" encoding="utf-8"?>
<sst xmlns="http://schemas.openxmlformats.org/spreadsheetml/2006/main" count="100" uniqueCount="74">
  <si>
    <t>Obra</t>
  </si>
  <si>
    <t>B.D.I.</t>
  </si>
  <si>
    <t>AGEMA - PINTURA INTERNA E LIMPEZA DE FACHADA</t>
  </si>
  <si>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</si>
  <si>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</si>
  <si>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</si>
  <si>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</si>
  <si>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</si>
  <si>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</si>
  <si>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</si>
  <si>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</si>
  <si>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>Peso (%)</t>
  </si>
  <si>
    <t xml:space="preserve"> 1 </t>
  </si>
  <si>
    <t>AGEMA-PINTURA INTERNA E LIMPEZA DA FACHADA</t>
  </si>
  <si>
    <t xml:space="preserve"> 1.1 </t>
  </si>
  <si>
    <t xml:space="preserve"> 96113 </t>
  </si>
  <si>
    <t>SINAPI</t>
  </si>
  <si>
    <t>FORRO EM PLACAS DE GESSO, PARA AMBIENTES COMERCIAIS. AF_08/2023_PS</t>
  </si>
  <si>
    <t>m²</t>
  </si>
  <si>
    <t xml:space="preserve"> 1.2 </t>
  </si>
  <si>
    <t xml:space="preserve"> 88497 </t>
  </si>
  <si>
    <t>EMASSAMENTO COM MASSA LÁTEX, APLICAÇÃO EM PAREDE, DUAS DEMÃOS, LIXAMENTO MANUAL. (CONSIDERADO 30% DA ÁREA DE PINTURA)</t>
  </si>
  <si>
    <t xml:space="preserve"> 1.3 </t>
  </si>
  <si>
    <t xml:space="preserve"> 88496 </t>
  </si>
  <si>
    <t>EMASSAMENTO COM MASSA LÁTEX, APLICAÇÃO EM TETO, DUAS DEMÃOS, LIXAMENTO MANUAL. (CONSIDERADO 30% DA ÁREA DE PINTURA + FORRO NOVO)</t>
  </si>
  <si>
    <t xml:space="preserve"> 1.4 </t>
  </si>
  <si>
    <t xml:space="preserve"> 010246 </t>
  </si>
  <si>
    <t>IOPES</t>
  </si>
  <si>
    <t>LIXAMENTO DE PAREDES E TETOS COM PINTURA ANTIGA PARA RECEBIMENTO DE NOVA CAMADA DE TINTA</t>
  </si>
  <si>
    <t xml:space="preserve"> 1.5 </t>
  </si>
  <si>
    <t xml:space="preserve"> 88489 </t>
  </si>
  <si>
    <t>PINTURA LÁTEX ACRÍLICA PREMIUM, APLICAÇÃO MANUAL EM PAREDES, DUAS DEMÃOS. AF_04/2023</t>
  </si>
  <si>
    <t xml:space="preserve"> 1.6 </t>
  </si>
  <si>
    <t xml:space="preserve"> 88488 </t>
  </si>
  <si>
    <t>PINTURA LÁTEX ACRÍLICA PREMIUM, APLICAÇÃO MANUAL EM TETO, DUAS DEMÃOS. AF_04/2023</t>
  </si>
  <si>
    <t xml:space="preserve"> 1.7 </t>
  </si>
  <si>
    <t xml:space="preserve"> 100722 </t>
  </si>
  <si>
    <t>PINTURA COM TINTA ALQUÍDICA DE FUNDO (TIPO ZARCÃO) APLICADA A ROLO OU PINCEL SOBRE SUPERFÍCIES METÁLICAS (EXCETO PERFIL) EXECUTADO EM OBRA (POR DEMÃO). AF_01/2020</t>
  </si>
  <si>
    <t xml:space="preserve"> 1.8 </t>
  </si>
  <si>
    <t xml:space="preserve"> 100758 </t>
  </si>
  <si>
    <t>PINTURA COM TINTA ALQUÍDICA DE ACABAMENTO (ESMALTE SINTÉTICO ACETINADO) APLICADA A ROLO OU PINCEL SOBRE SUPERFÍCIES METÁLICAS (EXCETO PERFIL) EXECUTADO EM OBRA (02 DEMÃOS). AF_01/2020</t>
  </si>
  <si>
    <t xml:space="preserve"> 1.9 </t>
  </si>
  <si>
    <t xml:space="preserve"> 102219 </t>
  </si>
  <si>
    <t>PINTURA TINTA DE ACABAMENTO (PIGMENTADA) ESMALTE SINTÉTICO ACETINADO EM MADEIRA, 2 DEMÃOS. AF_01/2021</t>
  </si>
  <si>
    <t xml:space="preserve"> 1.10 </t>
  </si>
  <si>
    <t xml:space="preserve"> 102492 </t>
  </si>
  <si>
    <t>PINTURA DE PISO COM TINTA ACRÍLICA, APLICAÇÃO MANUAL, 3 DEMÃOS, INCLUSO FUNDO PREPARADOR. AF_05/2021</t>
  </si>
  <si>
    <t xml:space="preserve"> 1.11 </t>
  </si>
  <si>
    <t xml:space="preserve"> 102500 </t>
  </si>
  <si>
    <t>PINTURA DE DEMARCAÇÃO DE VAGA COM TINTA ACRÍLICA, E = 10 CM, APLICAÇÃO MANUAL. AF_05/2021</t>
  </si>
  <si>
    <t>M</t>
  </si>
  <si>
    <t xml:space="preserve"> 1.12 </t>
  </si>
  <si>
    <t xml:space="preserve"> 97113 </t>
  </si>
  <si>
    <t>APLICAÇÃO DE LONA PLÁSTICA PARA EXECUÇÃO DE PAVIMENTOS DE CONCRETO. AF_04/2022</t>
  </si>
  <si>
    <t xml:space="preserve"> 1.13 </t>
  </si>
  <si>
    <t xml:space="preserve"> FHE-SEDI-0001 </t>
  </si>
  <si>
    <t>Próprio</t>
  </si>
  <si>
    <t>LIMPEZA DE FACHADA MATERIAL ACM VERMELHO</t>
  </si>
  <si>
    <t xml:space="preserve"> 1.14 </t>
  </si>
  <si>
    <t xml:space="preserve"> FHE-0000043 </t>
  </si>
  <si>
    <t>LIMPEZA DE FACHADA MATERIAL PERTECH BRANCO</t>
  </si>
  <si>
    <t xml:space="preserve"> 1.15 </t>
  </si>
  <si>
    <t xml:space="preserve"> 00000108 </t>
  </si>
  <si>
    <t>LIMPEZA DE FACHADA - LETREIROS</t>
  </si>
  <si>
    <t>M²</t>
  </si>
  <si>
    <t>ORÇAMENTO SINTÉTICO</t>
  </si>
  <si>
    <t>TOTAL COM BDI</t>
  </si>
  <si>
    <t>DATA</t>
  </si>
  <si>
    <t xml:space="preserve"> 1.16</t>
  </si>
  <si>
    <t xml:space="preserve"> FHE-0000021</t>
  </si>
  <si>
    <t>ART - EXECUÇÃO OBRA OU SERVIÇO ACIMA DE R$ 15.000,00</t>
  </si>
  <si>
    <t>LOGOMARCA DA EMPRESA</t>
  </si>
  <si>
    <t>XX,XX%</t>
  </si>
  <si>
    <t>XX/12/2023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</si>
</sst>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%"/>
  </numFmts>
  <fonts count="23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b/>
      <sz val="11"/>
      <color theme="0"/>
      <name val="Arial"/>
      <family val="1"/>
    </font>
    <font>
      <sz val="11"/>
      <color theme="0"/>
      <name val="Arial"/>
      <family val="1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1"/>
    </font>
    <font>
      <b/>
      <sz val="11"/>
      <color rgb="FFFF0000"/>
      <name val="Arial"/>
      <family val="1"/>
    </font>
    <font>
      <b/>
      <sz val="10"/>
      <color rgb="FFFF0000"/>
      <name val="Arial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7">
    <xf numFmtId="0" fontId="0" fillId="0" borderId="0" xfId="0"/>
    <xf numFmtId="0" fontId="14" fillId="3" borderId="1" xfId="0" applyFont="1" applyFill="1" applyBorder="1" applyAlignment="1">
      <alignment horizontal="left" vertical="top" wrapText="1"/>
    </xf>
    <xf numFmtId="0" fontId="17" fillId="4" borderId="4" xfId="0" applyFont="1" applyFill="1" applyBorder="1"/>
    <xf numFmtId="0" fontId="17" fillId="4" borderId="5" xfId="0" applyFont="1" applyFill="1" applyBorder="1"/>
    <xf numFmtId="43" fontId="19" fillId="4" borderId="5" xfId="1" applyFont="1" applyFill="1" applyBorder="1" applyAlignment="1">
      <alignment horizontal="right" vertical="top" wrapText="1"/>
    </xf>
    <xf numFmtId="0" fontId="17" fillId="4" borderId="6" xfId="0" applyFont="1" applyFill="1" applyBorder="1"/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4" fillId="3" borderId="13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left" vertical="top" wrapText="1"/>
    </xf>
    <xf numFmtId="164" fontId="8" fillId="5" borderId="13" xfId="0" applyNumberFormat="1" applyFont="1" applyFill="1" applyBorder="1" applyAlignment="1">
      <alignment horizontal="right" vertical="top" wrapText="1"/>
    </xf>
    <xf numFmtId="0" fontId="9" fillId="0" borderId="14" xfId="0" applyFont="1" applyBorder="1" applyAlignment="1">
      <alignment horizontal="left" vertical="top" wrapText="1"/>
    </xf>
    <xf numFmtId="164" fontId="13" fillId="0" borderId="13" xfId="0" applyNumberFormat="1" applyFont="1" applyBorder="1" applyAlignment="1">
      <alignment horizontal="righ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right" vertical="top" wrapText="1"/>
    </xf>
    <xf numFmtId="43" fontId="12" fillId="0" borderId="1" xfId="1" applyFont="1" applyFill="1" applyBorder="1" applyAlignment="1">
      <alignment horizontal="right" vertical="top" wrapText="1"/>
    </xf>
    <xf numFmtId="0" fontId="9" fillId="0" borderId="15" xfId="0" applyFont="1" applyBorder="1" applyAlignment="1">
      <alignment horizontal="left" vertical="top" wrapText="1"/>
    </xf>
    <xf numFmtId="43" fontId="11" fillId="0" borderId="15" xfId="1" applyFont="1" applyFill="1" applyBorder="1" applyAlignment="1">
      <alignment horizontal="right" vertical="top" wrapText="1"/>
    </xf>
    <xf numFmtId="43" fontId="12" fillId="0" borderId="15" xfId="1" applyFont="1" applyFill="1" applyBorder="1" applyAlignment="1">
      <alignment horizontal="right" vertical="top" wrapText="1"/>
    </xf>
    <xf numFmtId="164" fontId="13" fillId="0" borderId="16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center" vertical="top" wrapText="1"/>
    </xf>
    <xf numFmtId="0" fontId="22" fillId="3" borderId="1" xfId="0" applyFont="1" applyFill="1" applyBorder="1" applyAlignment="1">
      <alignment vertical="top" wrapText="1"/>
    </xf>
    <xf numFmtId="14" fontId="22" fillId="3" borderId="1" xfId="0" applyNumberFormat="1" applyFont="1" applyFill="1" applyBorder="1" applyAlignment="1">
      <alignment vertical="top" wrapText="1"/>
    </xf>
    <xf numFmtId="0" fontId="21" fillId="2" borderId="7" xfId="0" applyFont="1" applyFill="1" applyBorder="1" applyAlignment="1">
      <alignment horizontal="center" vertical="top" wrapText="1"/>
    </xf>
    <xf numFmtId="0" fontId="21" fillId="2" borderId="8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top" wrapText="1"/>
    </xf>
    <xf numFmtId="0" fontId="21" fillId="2" borderId="12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 wrapText="1"/>
    </xf>
    <xf numFmtId="0" fontId="17" fillId="4" borderId="1" xfId="0" applyFont="1" applyFill="1" applyBorder="1"/>
    <xf numFmtId="0" fontId="17" fillId="4" borderId="13" xfId="0" applyFont="1" applyFill="1" applyBorder="1"/>
    <xf numFmtId="0" fontId="1" fillId="2" borderId="10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1662546</xdr:colOff>
      <xdr:row>11</xdr:row>
      <xdr:rowOff>43296</xdr:rowOff>
    </xdr:from>
    <xdr:ext cx="2793715" cy="93762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620542CA-838E-407E-A509-E05849C101B9}"/>
            </a:ext>
          </a:extLst>
        </xdr:cNvPr>
        <xdr:cNvSpPr/>
      </xdr:nvSpPr>
      <xdr:spPr>
        <a:xfrm rot="20276311">
          <a:off x="3775364" y="2822864"/>
          <a:ext cx="279371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22225">
                <a:solidFill>
                  <a:schemeClr val="accent2"/>
                </a:solidFill>
                <a:prstDash val="solid"/>
              </a:ln>
              <a:noFill/>
              <a:effectLst/>
            </a:rPr>
            <a:t>MODELO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3"/>
  <sheetViews>
    <sheetView tabSelected="1" showOutlineSymbols="0" showWhiteSpace="0" view="pageBreakPreview" zoomScale="110" zoomScaleNormal="100" zoomScaleSheetLayoutView="110" workbookViewId="0">
      <selection activeCell="D26" sqref="D26"/>
    </sheetView>
  </sheetViews>
  <sheetFormatPr defaultRowHeight="14.25" x14ac:dyDescent="0.2"/>
  <cols>
    <col min="1" max="1" width="3.625" customWidth="1"/>
    <col min="2" max="2" width="4.625" bestFit="1" customWidth="1"/>
    <col min="3" max="3" width="13" bestFit="1" customWidth="1"/>
    <col min="4" max="4" width="6.5" bestFit="1" customWidth="1"/>
    <col min="5" max="5" width="67.375" bestFit="1" customWidth="1"/>
    <col min="6" max="6" width="4.5" bestFit="1" customWidth="1"/>
    <col min="7" max="7" width="6.75" bestFit="1" customWidth="1"/>
    <col min="8" max="8" width="9.5" bestFit="1" customWidth="1"/>
    <col min="9" max="9" width="10.875" customWidth="1"/>
    <col min="10" max="10" width="8.75" bestFit="1" customWidth="1"/>
  </cols>
  <sheetData>
    <row r="1" spans="2:10" ht="15" thickBot="1" x14ac:dyDescent="0.25"/>
    <row r="2" spans="2:10" ht="15" x14ac:dyDescent="0.2">
      <c r="B2" s="35" t="s">
        <v>71</v>
      </c>
      <c r="C2" s="36"/>
      <c r="D2" s="37"/>
      <c r="E2" s="12" t="s">
        <v>0</v>
      </c>
      <c r="F2" s="45"/>
      <c r="G2" s="45"/>
      <c r="H2" s="13" t="s">
        <v>1</v>
      </c>
      <c r="I2" s="13" t="s">
        <v>67</v>
      </c>
      <c r="J2" s="14"/>
    </row>
    <row r="3" spans="2:10" x14ac:dyDescent="0.2">
      <c r="B3" s="38"/>
      <c r="C3" s="39"/>
      <c r="D3" s="40"/>
      <c r="E3" s="1" t="s">
        <v>2</v>
      </c>
      <c r="F3" s="46"/>
      <c r="G3" s="46"/>
      <c r="H3" s="33" t="s">
        <v>72</v>
      </c>
      <c r="I3" s="34" t="s">
        <v>73</v>
      </c>
      <c r="J3" s="15"/>
    </row>
    <row r="4" spans="2:10" ht="15" x14ac:dyDescent="0.25">
      <c r="B4" s="42" t="s">
        <v>65</v>
      </c>
      <c r="C4" s="43"/>
      <c r="D4" s="43"/>
      <c r="E4" s="43"/>
      <c r="F4" s="43"/>
      <c r="G4" s="43"/>
      <c r="H4" s="43"/>
      <c r="I4" s="43"/>
      <c r="J4" s="44"/>
    </row>
    <row r="5" spans="2:10" ht="30" x14ac:dyDescent="0.2">
      <c r="B5" s="21" t="s">
        <v>3</v>
      </c>
      <c r="C5" s="22" t="s">
        <v>4</v>
      </c>
      <c r="D5" s="23" t="s">
        <v>5</v>
      </c>
      <c r="E5" s="23" t="s">
        <v>6</v>
      </c>
      <c r="F5" s="20" t="s">
        <v>7</v>
      </c>
      <c r="G5" s="22" t="s">
        <v>8</v>
      </c>
      <c r="H5" s="22" t="s">
        <v>9</v>
      </c>
      <c r="I5" s="22" t="s">
        <v>10</v>
      </c>
      <c r="J5" s="24" t="s">
        <v>11</v>
      </c>
    </row>
    <row r="6" spans="2:10" x14ac:dyDescent="0.2">
      <c r="B6" s="16" t="s">
        <v>12</v>
      </c>
      <c r="C6" s="9"/>
      <c r="D6" s="9"/>
      <c r="E6" s="9" t="s">
        <v>13</v>
      </c>
      <c r="F6" s="9"/>
      <c r="G6" s="10"/>
      <c r="H6" s="9"/>
      <c r="I6" s="11">
        <f>SUM(I7:I22)</f>
        <v>0</v>
      </c>
      <c r="J6" s="17">
        <f t="shared" ref="J6:J22" si="0">I6 / 31394.54</f>
        <v>0</v>
      </c>
    </row>
    <row r="7" spans="2:10" x14ac:dyDescent="0.2">
      <c r="B7" s="18" t="s">
        <v>14</v>
      </c>
      <c r="C7" s="7" t="s">
        <v>15</v>
      </c>
      <c r="D7" s="6" t="s">
        <v>16</v>
      </c>
      <c r="E7" s="6" t="s">
        <v>17</v>
      </c>
      <c r="F7" s="8" t="s">
        <v>18</v>
      </c>
      <c r="G7" s="25">
        <v>2.35</v>
      </c>
      <c r="H7" s="26"/>
      <c r="I7" s="26">
        <f t="shared" ref="I7:I22" si="1">TRUNC(G7 * H7, 2)</f>
        <v>0</v>
      </c>
      <c r="J7" s="19">
        <f t="shared" si="0"/>
        <v>0</v>
      </c>
    </row>
    <row r="8" spans="2:10" ht="25.5" x14ac:dyDescent="0.2">
      <c r="B8" s="18" t="s">
        <v>19</v>
      </c>
      <c r="C8" s="7" t="s">
        <v>20</v>
      </c>
      <c r="D8" s="6" t="s">
        <v>16</v>
      </c>
      <c r="E8" s="6" t="s">
        <v>21</v>
      </c>
      <c r="F8" s="8" t="s">
        <v>18</v>
      </c>
      <c r="G8" s="25">
        <v>128.5</v>
      </c>
      <c r="H8" s="26"/>
      <c r="I8" s="26">
        <f t="shared" si="1"/>
        <v>0</v>
      </c>
      <c r="J8" s="19">
        <f t="shared" si="0"/>
        <v>0</v>
      </c>
    </row>
    <row r="9" spans="2:10" ht="25.5" x14ac:dyDescent="0.2">
      <c r="B9" s="18" t="s">
        <v>22</v>
      </c>
      <c r="C9" s="7" t="s">
        <v>23</v>
      </c>
      <c r="D9" s="6" t="s">
        <v>16</v>
      </c>
      <c r="E9" s="6" t="s">
        <v>24</v>
      </c>
      <c r="F9" s="8" t="s">
        <v>18</v>
      </c>
      <c r="G9" s="25">
        <v>99.95</v>
      </c>
      <c r="H9" s="26"/>
      <c r="I9" s="26">
        <f t="shared" si="1"/>
        <v>0</v>
      </c>
      <c r="J9" s="19">
        <f t="shared" si="0"/>
        <v>0</v>
      </c>
    </row>
    <row r="10" spans="2:10" ht="25.5" x14ac:dyDescent="0.2">
      <c r="B10" s="18" t="s">
        <v>25</v>
      </c>
      <c r="C10" s="7" t="s">
        <v>26</v>
      </c>
      <c r="D10" s="6" t="s">
        <v>27</v>
      </c>
      <c r="E10" s="6" t="s">
        <v>28</v>
      </c>
      <c r="F10" s="8" t="s">
        <v>18</v>
      </c>
      <c r="G10" s="25">
        <v>527.58000000000004</v>
      </c>
      <c r="H10" s="26"/>
      <c r="I10" s="26">
        <f t="shared" si="1"/>
        <v>0</v>
      </c>
      <c r="J10" s="19">
        <f t="shared" si="0"/>
        <v>0</v>
      </c>
    </row>
    <row r="11" spans="2:10" ht="25.5" x14ac:dyDescent="0.2">
      <c r="B11" s="18" t="s">
        <v>29</v>
      </c>
      <c r="C11" s="7" t="s">
        <v>30</v>
      </c>
      <c r="D11" s="6" t="s">
        <v>16</v>
      </c>
      <c r="E11" s="6" t="s">
        <v>31</v>
      </c>
      <c r="F11" s="8" t="s">
        <v>18</v>
      </c>
      <c r="G11" s="25">
        <v>470.95</v>
      </c>
      <c r="H11" s="26"/>
      <c r="I11" s="26">
        <f t="shared" si="1"/>
        <v>0</v>
      </c>
      <c r="J11" s="19">
        <f t="shared" si="0"/>
        <v>0</v>
      </c>
    </row>
    <row r="12" spans="2:10" ht="25.5" x14ac:dyDescent="0.2">
      <c r="B12" s="18" t="s">
        <v>32</v>
      </c>
      <c r="C12" s="7" t="s">
        <v>33</v>
      </c>
      <c r="D12" s="6" t="s">
        <v>16</v>
      </c>
      <c r="E12" s="6" t="s">
        <v>34</v>
      </c>
      <c r="F12" s="8" t="s">
        <v>18</v>
      </c>
      <c r="G12" s="25">
        <v>325.33</v>
      </c>
      <c r="H12" s="26"/>
      <c r="I12" s="26">
        <f t="shared" si="1"/>
        <v>0</v>
      </c>
      <c r="J12" s="19">
        <f t="shared" si="0"/>
        <v>0</v>
      </c>
    </row>
    <row r="13" spans="2:10" ht="38.25" x14ac:dyDescent="0.2">
      <c r="B13" s="18" t="s">
        <v>35</v>
      </c>
      <c r="C13" s="7" t="s">
        <v>36</v>
      </c>
      <c r="D13" s="6" t="s">
        <v>16</v>
      </c>
      <c r="E13" s="6" t="s">
        <v>37</v>
      </c>
      <c r="F13" s="8" t="s">
        <v>18</v>
      </c>
      <c r="G13" s="25">
        <v>14.35</v>
      </c>
      <c r="H13" s="26"/>
      <c r="I13" s="26">
        <f t="shared" si="1"/>
        <v>0</v>
      </c>
      <c r="J13" s="19">
        <f t="shared" si="0"/>
        <v>0</v>
      </c>
    </row>
    <row r="14" spans="2:10" ht="38.25" x14ac:dyDescent="0.2">
      <c r="B14" s="18" t="s">
        <v>38</v>
      </c>
      <c r="C14" s="7" t="s">
        <v>39</v>
      </c>
      <c r="D14" s="6" t="s">
        <v>16</v>
      </c>
      <c r="E14" s="6" t="s">
        <v>40</v>
      </c>
      <c r="F14" s="8" t="s">
        <v>18</v>
      </c>
      <c r="G14" s="25">
        <v>14.35</v>
      </c>
      <c r="H14" s="26"/>
      <c r="I14" s="26">
        <f t="shared" si="1"/>
        <v>0</v>
      </c>
      <c r="J14" s="19">
        <f t="shared" si="0"/>
        <v>0</v>
      </c>
    </row>
    <row r="15" spans="2:10" ht="25.5" x14ac:dyDescent="0.2">
      <c r="B15" s="18" t="s">
        <v>41</v>
      </c>
      <c r="C15" s="7" t="s">
        <v>42</v>
      </c>
      <c r="D15" s="6" t="s">
        <v>16</v>
      </c>
      <c r="E15" s="6" t="s">
        <v>43</v>
      </c>
      <c r="F15" s="8" t="s">
        <v>18</v>
      </c>
      <c r="G15" s="25">
        <v>7.15</v>
      </c>
      <c r="H15" s="26"/>
      <c r="I15" s="26">
        <f t="shared" si="1"/>
        <v>0</v>
      </c>
      <c r="J15" s="19">
        <f t="shared" si="0"/>
        <v>0</v>
      </c>
    </row>
    <row r="16" spans="2:10" ht="25.5" x14ac:dyDescent="0.2">
      <c r="B16" s="18" t="s">
        <v>44</v>
      </c>
      <c r="C16" s="7" t="s">
        <v>45</v>
      </c>
      <c r="D16" s="6" t="s">
        <v>16</v>
      </c>
      <c r="E16" s="6" t="s">
        <v>46</v>
      </c>
      <c r="F16" s="8" t="s">
        <v>18</v>
      </c>
      <c r="G16" s="25">
        <v>67</v>
      </c>
      <c r="H16" s="26"/>
      <c r="I16" s="26">
        <f t="shared" si="1"/>
        <v>0</v>
      </c>
      <c r="J16" s="19">
        <f t="shared" si="0"/>
        <v>0</v>
      </c>
    </row>
    <row r="17" spans="2:10" ht="25.5" x14ac:dyDescent="0.2">
      <c r="B17" s="18" t="s">
        <v>47</v>
      </c>
      <c r="C17" s="7" t="s">
        <v>48</v>
      </c>
      <c r="D17" s="6" t="s">
        <v>16</v>
      </c>
      <c r="E17" s="6" t="s">
        <v>49</v>
      </c>
      <c r="F17" s="8" t="s">
        <v>50</v>
      </c>
      <c r="G17" s="25">
        <v>46.94</v>
      </c>
      <c r="H17" s="26"/>
      <c r="I17" s="26">
        <f t="shared" si="1"/>
        <v>0</v>
      </c>
      <c r="J17" s="19">
        <f t="shared" si="0"/>
        <v>0</v>
      </c>
    </row>
    <row r="18" spans="2:10" ht="25.5" x14ac:dyDescent="0.2">
      <c r="B18" s="18" t="s">
        <v>51</v>
      </c>
      <c r="C18" s="7" t="s">
        <v>52</v>
      </c>
      <c r="D18" s="6" t="s">
        <v>16</v>
      </c>
      <c r="E18" s="6" t="s">
        <v>53</v>
      </c>
      <c r="F18" s="8" t="s">
        <v>18</v>
      </c>
      <c r="G18" s="25">
        <v>150</v>
      </c>
      <c r="H18" s="26"/>
      <c r="I18" s="26">
        <f t="shared" si="1"/>
        <v>0</v>
      </c>
      <c r="J18" s="19">
        <f t="shared" si="0"/>
        <v>0</v>
      </c>
    </row>
    <row r="19" spans="2:10" x14ac:dyDescent="0.2">
      <c r="B19" s="18" t="s">
        <v>54</v>
      </c>
      <c r="C19" s="7" t="s">
        <v>55</v>
      </c>
      <c r="D19" s="6" t="s">
        <v>56</v>
      </c>
      <c r="E19" s="6" t="s">
        <v>57</v>
      </c>
      <c r="F19" s="8" t="s">
        <v>18</v>
      </c>
      <c r="G19" s="25">
        <v>24</v>
      </c>
      <c r="H19" s="26"/>
      <c r="I19" s="26">
        <f t="shared" si="1"/>
        <v>0</v>
      </c>
      <c r="J19" s="19">
        <f t="shared" si="0"/>
        <v>0</v>
      </c>
    </row>
    <row r="20" spans="2:10" x14ac:dyDescent="0.2">
      <c r="B20" s="18" t="s">
        <v>58</v>
      </c>
      <c r="C20" s="7" t="s">
        <v>59</v>
      </c>
      <c r="D20" s="6" t="s">
        <v>56</v>
      </c>
      <c r="E20" s="6" t="s">
        <v>60</v>
      </c>
      <c r="F20" s="8" t="s">
        <v>18</v>
      </c>
      <c r="G20" s="25">
        <v>45.55</v>
      </c>
      <c r="H20" s="26"/>
      <c r="I20" s="26">
        <f t="shared" si="1"/>
        <v>0</v>
      </c>
      <c r="J20" s="19">
        <f t="shared" si="0"/>
        <v>0</v>
      </c>
    </row>
    <row r="21" spans="2:10" x14ac:dyDescent="0.2">
      <c r="B21" s="18" t="s">
        <v>61</v>
      </c>
      <c r="C21" s="7" t="s">
        <v>62</v>
      </c>
      <c r="D21" s="6" t="s">
        <v>56</v>
      </c>
      <c r="E21" s="6" t="s">
        <v>63</v>
      </c>
      <c r="F21" s="8" t="s">
        <v>64</v>
      </c>
      <c r="G21" s="25">
        <v>1.35</v>
      </c>
      <c r="H21" s="26"/>
      <c r="I21" s="26">
        <f t="shared" si="1"/>
        <v>0</v>
      </c>
      <c r="J21" s="19">
        <f t="shared" si="0"/>
        <v>0</v>
      </c>
    </row>
    <row r="22" spans="2:10" x14ac:dyDescent="0.2">
      <c r="B22" s="18" t="s">
        <v>68</v>
      </c>
      <c r="C22" s="31" t="s">
        <v>69</v>
      </c>
      <c r="D22" s="6" t="s">
        <v>56</v>
      </c>
      <c r="E22" s="27" t="s">
        <v>70</v>
      </c>
      <c r="F22" s="32" t="s">
        <v>7</v>
      </c>
      <c r="G22" s="28">
        <v>1</v>
      </c>
      <c r="H22" s="29"/>
      <c r="I22" s="29">
        <f t="shared" si="1"/>
        <v>0</v>
      </c>
      <c r="J22" s="30">
        <f t="shared" si="0"/>
        <v>0</v>
      </c>
    </row>
    <row r="23" spans="2:10" ht="15.75" thickBot="1" x14ac:dyDescent="0.3">
      <c r="B23" s="2"/>
      <c r="C23" s="3"/>
      <c r="D23" s="3"/>
      <c r="E23" s="3"/>
      <c r="F23" s="41" t="s">
        <v>66</v>
      </c>
      <c r="G23" s="41"/>
      <c r="H23" s="41"/>
      <c r="I23" s="4">
        <f>I6</f>
        <v>0</v>
      </c>
      <c r="J23" s="5"/>
    </row>
  </sheetData>
  <mergeCells count="5">
    <mergeCell ref="B2:D3"/>
    <mergeCell ref="F23:H23"/>
    <mergeCell ref="B4:J4"/>
    <mergeCell ref="F2:G2"/>
    <mergeCell ref="F3:G3"/>
  </mergeCells>
  <phoneticPr fontId="20" type="noConversion"/>
  <pageMargins left="0.5" right="0.5" top="1" bottom="1" header="0.5" footer="0.5"/>
  <pageSetup paperSize="9" scale="64" fitToHeight="0" orientation="portrait" r:id="rId1"/>
  <headerFooter>
    <oddHeader>&amp;L &amp;C &amp;R</oddHeader>
    <oddFooter>&amp;L &amp;C _x000D_&amp;1#&amp;"Calibri"&amp;10&amp;K000000 Ostensivo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JUCIMARY Silveira de Souza da Costa Pinto</cp:lastModifiedBy>
  <cp:revision>0</cp:revision>
  <dcterms:created xsi:type="dcterms:W3CDTF">2023-12-05T14:31:15Z</dcterms:created>
  <dcterms:modified xsi:type="dcterms:W3CDTF">2023-12-22T12:21:48Z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073b22-4fa6-4a78-98b1-87d7d3aea64d_Enabled">
    <vt:lpwstr>true</vt:lpwstr>
  </property>
  <property fmtid="{D5CDD505-2E9C-101B-9397-08002B2CF9AE}" pid="3" name="MSIP_Label_e7073b22-4fa6-4a78-98b1-87d7d3aea64d_SetDate">
    <vt:lpwstr>2023-12-05T14:31:31Z</vt:lpwstr>
  </property>
  <property fmtid="{D5CDD505-2E9C-101B-9397-08002B2CF9AE}" pid="4" name="MSIP_Label_e7073b22-4fa6-4a78-98b1-87d7d3aea64d_Method">
    <vt:lpwstr>Privileged</vt:lpwstr>
  </property>
  <property fmtid="{D5CDD505-2E9C-101B-9397-08002B2CF9AE}" pid="5" name="MSIP_Label_e7073b22-4fa6-4a78-98b1-87d7d3aea64d_Name">
    <vt:lpwstr>Público</vt:lpwstr>
  </property>
  <property fmtid="{D5CDD505-2E9C-101B-9397-08002B2CF9AE}" pid="6" name="MSIP_Label_e7073b22-4fa6-4a78-98b1-87d7d3aea64d_SiteId">
    <vt:lpwstr>37bb5be2-ce71-4a25-949e-94c6df2c970d</vt:lpwstr>
  </property>
  <property fmtid="{D5CDD505-2E9C-101B-9397-08002B2CF9AE}" pid="7" name="MSIP_Label_e7073b22-4fa6-4a78-98b1-87d7d3aea64d_ActionId">
    <vt:lpwstr>c093b1ae-9631-43ac-842b-32a48ad49f0f</vt:lpwstr>
  </property>
  <property fmtid="{D5CDD505-2E9C-101B-9397-08002B2CF9AE}" pid="8" name="MSIP_Label_e7073b22-4fa6-4a78-98b1-87d7d3aea64d_ContentBits">
    <vt:lpwstr>2</vt:lpwstr>
  </property>
</Properties>
</file>