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EREN\EM USO\04 DIORP\03-A_PARTIR_DE_2020\11-ORÇAMENTOS\4 - SEDE FHE\CATRACAS\Contratação\"/>
    </mc:Choice>
  </mc:AlternateContent>
  <xr:revisionPtr revIDLastSave="0" documentId="13_ncr:1_{B0EE0A68-3C8E-40CD-B9C7-35B17F3DBC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 Sintético" sheetId="1" r:id="rId1"/>
  </sheets>
  <definedNames>
    <definedName name="_xlnm.Print_Area" localSheetId="0">'Orçamento Sintético'!$B$2:$J$30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J26" i="1" s="1"/>
  <c r="I25" i="1"/>
  <c r="J25" i="1" s="1"/>
  <c r="I24" i="1"/>
  <c r="I22" i="1"/>
  <c r="J22" i="1" s="1"/>
  <c r="I21" i="1"/>
  <c r="J21" i="1" s="1"/>
  <c r="I7" i="1"/>
  <c r="J7" i="1" s="1"/>
  <c r="I29" i="1"/>
  <c r="J29" i="1" s="1"/>
  <c r="I28" i="1"/>
  <c r="J28" i="1" s="1"/>
  <c r="I19" i="1"/>
  <c r="J19" i="1" s="1"/>
  <c r="I18" i="1"/>
  <c r="J18" i="1" s="1"/>
  <c r="I17" i="1"/>
  <c r="J17" i="1" s="1"/>
  <c r="I16" i="1"/>
  <c r="J16" i="1" s="1"/>
  <c r="I14" i="1"/>
  <c r="J14" i="1" s="1"/>
  <c r="I13" i="1"/>
  <c r="J13" i="1" s="1"/>
  <c r="I12" i="1"/>
  <c r="J12" i="1" s="1"/>
  <c r="I11" i="1"/>
  <c r="J11" i="1" s="1"/>
  <c r="I10" i="1"/>
  <c r="J10" i="1" s="1"/>
  <c r="I8" i="1"/>
  <c r="J8" i="1" s="1"/>
  <c r="I23" i="1" l="1"/>
  <c r="I20" i="1"/>
  <c r="J24" i="1"/>
  <c r="I15" i="1"/>
  <c r="I6" i="1"/>
  <c r="I27" i="1"/>
  <c r="I9" i="1"/>
  <c r="I30" i="1" l="1"/>
  <c r="J15" i="1" s="1"/>
  <c r="J23" i="1" l="1"/>
  <c r="J27" i="1"/>
  <c r="J30" i="1" s="1"/>
  <c r="J6" i="1"/>
  <c r="J9" i="1"/>
  <c r="J20" i="1"/>
</calcChain>
</file>

<file path=xl/sharedStrings.xml><?xml version="1.0" encoding="utf-8"?>
<sst xmlns="http://schemas.openxmlformats.org/spreadsheetml/2006/main" count="114" uniqueCount="84">
  <si>
    <t>Obra</t>
  </si>
  <si>
    <t>B.D.I.</t>
  </si>
  <si>
    <t>Encargos Sociais</t>
  </si>
  <si>
    <t>SERVIÇOS DE INFRA ESTRUTURA PARA INSTALAÇÃO DE NOVAS CATRACAS E EQUIPAMENTOS DE RECONHECIMENTO FACIAL</t>
  </si>
  <si>
    <t>Não Desonerado: embutido nos preços unitário dos insumos de mão de obra, de acordo com as bases.</t>
  </si>
  <si>
    <t>Valor Unit com BDI</t>
  </si>
  <si>
    <t>Total</t>
  </si>
  <si>
    <t>Peso (%)</t>
  </si>
  <si>
    <t xml:space="preserve"> 1 </t>
  </si>
  <si>
    <t>ADMINISTRAÇÃO</t>
  </si>
  <si>
    <t xml:space="preserve"> 1.1 </t>
  </si>
  <si>
    <t xml:space="preserve"> 90777 </t>
  </si>
  <si>
    <t>SINAPI</t>
  </si>
  <si>
    <t>ENGENHEIRO CIVIL DE OBRA JUNIOR COM ENCARGOS COMPLEMENTARES</t>
  </si>
  <si>
    <t>H</t>
  </si>
  <si>
    <t xml:space="preserve"> 1.2 </t>
  </si>
  <si>
    <t xml:space="preserve"> 00000095 </t>
  </si>
  <si>
    <t>ART</t>
  </si>
  <si>
    <t>UN</t>
  </si>
  <si>
    <t xml:space="preserve"> 2 </t>
  </si>
  <si>
    <t>DEMOLIÇÕES</t>
  </si>
  <si>
    <t xml:space="preserve"> 2.1 </t>
  </si>
  <si>
    <t xml:space="preserve"> 022222 </t>
  </si>
  <si>
    <t>SBC</t>
  </si>
  <si>
    <t>RETIRADA DE CATRACAS EXISTENTES</t>
  </si>
  <si>
    <t xml:space="preserve"> 2.2 </t>
  </si>
  <si>
    <t xml:space="preserve"> 020378 </t>
  </si>
  <si>
    <t>REMOCAO DE PAVIMENTO PEDRA PORTUGUESA INCLUSIVE LASTRO</t>
  </si>
  <si>
    <t xml:space="preserve"> 2.3 </t>
  </si>
  <si>
    <t xml:space="preserve"> 022747 </t>
  </si>
  <si>
    <t>RETIRADA CUIDADOSA PISOS EM GRANITO</t>
  </si>
  <si>
    <t xml:space="preserve"> 2.4 </t>
  </si>
  <si>
    <t xml:space="preserve"> 104793 </t>
  </si>
  <si>
    <t>REMOÇÃO DE CABOS ELÉTRICOS, COM SEÇÃO MAIOR QUE 2,5 MM² E MENOR QUE 10 MM², DE FORMA MANUAL.</t>
  </si>
  <si>
    <t>M</t>
  </si>
  <si>
    <t xml:space="preserve"> 2.5 </t>
  </si>
  <si>
    <t xml:space="preserve"> 022022 </t>
  </si>
  <si>
    <t>RETIRADA ELETRODUTOS</t>
  </si>
  <si>
    <t xml:space="preserve"> 3 </t>
  </si>
  <si>
    <t>PAVIMENTAÇÕES</t>
  </si>
  <si>
    <t xml:space="preserve"> 3.1 </t>
  </si>
  <si>
    <t xml:space="preserve"> 172608 </t>
  </si>
  <si>
    <t>CONCRETO MAGRO 1:4,5:4,5:8 PARA LASTRO PREPARO MANUAL</t>
  </si>
  <si>
    <t xml:space="preserve"> 3.2 </t>
  </si>
  <si>
    <t xml:space="preserve"> 171011 </t>
  </si>
  <si>
    <t>CIMENTADO 2,0cm ARGAMASSA CIMENTO/AREIA 1:3 SEM LASTRO</t>
  </si>
  <si>
    <t xml:space="preserve"> 3.3 </t>
  </si>
  <si>
    <t xml:space="preserve"> 101092 </t>
  </si>
  <si>
    <t>PISO EM GRANITO APLICADO EM CALÇADAS OU PISOS EXTERNOS. AF_05/2020</t>
  </si>
  <si>
    <t xml:space="preserve"> 3.4 </t>
  </si>
  <si>
    <t xml:space="preserve"> 4 </t>
  </si>
  <si>
    <t>INSTALAÇÕES</t>
  </si>
  <si>
    <t xml:space="preserve"> 4.1 </t>
  </si>
  <si>
    <t xml:space="preserve"> 4.2 </t>
  </si>
  <si>
    <t>LIMPEZA</t>
  </si>
  <si>
    <t xml:space="preserve"> 00000103 </t>
  </si>
  <si>
    <t>RETIRADA DE ENTULHO COM CAÇAMBA ESTACIONÁRIA INCLUINDO CARGA DE ENTULHO</t>
  </si>
  <si>
    <t xml:space="preserve"> 99810 </t>
  </si>
  <si>
    <t>LIMPEZA DE PISO DE MÁRMORE/GRANITO UTILIZANDO DETERGENTE NEUTRO E ESCOVAÇÃO MANUAL. AF_04/2019</t>
  </si>
  <si>
    <t>ORÇAMENTO SINTÉTICO</t>
  </si>
  <si>
    <t>ITEM</t>
  </si>
  <si>
    <t>CÓDIGO</t>
  </si>
  <si>
    <t>BANCO</t>
  </si>
  <si>
    <t>DESCRIÇÃO</t>
  </si>
  <si>
    <t>UNID</t>
  </si>
  <si>
    <t>QUANT.</t>
  </si>
  <si>
    <t>PRÓPRIO</t>
  </si>
  <si>
    <t>M²</t>
  </si>
  <si>
    <t>M³</t>
  </si>
  <si>
    <t>TOTAL C/ BDI</t>
  </si>
  <si>
    <t>XX,XX%</t>
  </si>
  <si>
    <t>LOGOMARCA DA EMPRESA</t>
  </si>
  <si>
    <t>IMPERMEABILIZAÇÃO</t>
  </si>
  <si>
    <t>IMPERMEABILIZAÇÃO DE SUPERFÍCIE COM ARGAMASSA POLIMÉRICA / MEMBRANA ACRÍLICA, 3 DEMÃOS. AF_09/2023</t>
  </si>
  <si>
    <t>TRATAMENTO DE JUNTA DE DILATAÇÃO, COM TARUGO DE POLIETILENO E SELANTE PU, INCLUSO PREENCHIMENTO COM ESPUMA EXPANSIVA PU. AF_09/2023</t>
  </si>
  <si>
    <t>5.1</t>
  </si>
  <si>
    <t>ELETRODUTO FLEXÍVEL CORRUGADO REFORÇADO, PVC, DN 32 MM (1"), PARA CIRCUITOS TERMINAIS, INSTALADO EM PISO - FORNECIMENTO E INSTALAÇÃO. AF_03/2023</t>
  </si>
  <si>
    <t>5.2</t>
  </si>
  <si>
    <t>ELETRODUTO FLEXÍVEL CORRUGADO, PEAD, DN 40 MM (1 1/4"), PARA CIRCUITOS TERMINAIS, INSTALADO EM PISO - FORNECIMENTO E INSTALAÇÃO.</t>
  </si>
  <si>
    <t>5.3</t>
  </si>
  <si>
    <t xml:space="preserve"> FHE-0000164</t>
  </si>
  <si>
    <t>CAIXA PVC DUPLA 4" X 4" (PISO) - FORNECIMENTO E INSTALAÇÃO.</t>
  </si>
  <si>
    <t>6.1</t>
  </si>
  <si>
    <t>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</si>
</sst>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%"/>
  </numFmts>
  <fonts count="20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1"/>
      <name val="Arial"/>
      <family val="1"/>
    </font>
    <font>
      <b/>
      <sz val="11"/>
      <color theme="0"/>
      <name val="Arial"/>
      <family val="1"/>
    </font>
    <font>
      <sz val="11"/>
      <color theme="0"/>
      <name val="Arial"/>
      <family val="1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1"/>
    </font>
    <font>
      <b/>
      <sz val="11"/>
      <color rgb="FFFF0000"/>
      <name val="Arial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6">
    <xf numFmtId="0" fontId="0" fillId="0" borderId="0" xfId="0"/>
    <xf numFmtId="0" fontId="12" fillId="3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top" wrapText="1"/>
    </xf>
    <xf numFmtId="43" fontId="4" fillId="6" borderId="1" xfId="1" applyFont="1" applyFill="1" applyBorder="1" applyAlignment="1">
      <alignment horizontal="right" vertical="top" wrapText="1"/>
    </xf>
    <xf numFmtId="43" fontId="3" fillId="6" borderId="1" xfId="1" applyFont="1" applyFill="1" applyBorder="1" applyAlignment="1">
      <alignment horizontal="left" vertical="top" wrapText="1"/>
    </xf>
    <xf numFmtId="43" fontId="5" fillId="6" borderId="1" xfId="1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wrapText="1"/>
    </xf>
    <xf numFmtId="43" fontId="9" fillId="0" borderId="1" xfId="1" applyFont="1" applyFill="1" applyBorder="1" applyAlignment="1">
      <alignment horizontal="right" vertical="top" wrapText="1"/>
    </xf>
    <xf numFmtId="43" fontId="10" fillId="0" borderId="1" xfId="1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0" fontId="1" fillId="5" borderId="4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left" vertical="top" wrapText="1"/>
    </xf>
    <xf numFmtId="164" fontId="6" fillId="6" borderId="5" xfId="0" applyNumberFormat="1" applyFont="1" applyFill="1" applyBorder="1" applyAlignment="1">
      <alignment horizontal="right" vertical="top" wrapText="1"/>
    </xf>
    <xf numFmtId="0" fontId="7" fillId="0" borderId="4" xfId="0" applyFont="1" applyBorder="1" applyAlignment="1">
      <alignment horizontal="left" vertical="top" wrapText="1"/>
    </xf>
    <xf numFmtId="164" fontId="11" fillId="0" borderId="5" xfId="0" applyNumberFormat="1" applyFont="1" applyBorder="1" applyAlignment="1">
      <alignment horizontal="right" vertical="top" wrapText="1"/>
    </xf>
    <xf numFmtId="0" fontId="16" fillId="4" borderId="6" xfId="0" applyFont="1" applyFill="1" applyBorder="1"/>
    <xf numFmtId="0" fontId="16" fillId="4" borderId="7" xfId="0" applyFont="1" applyFill="1" applyBorder="1"/>
    <xf numFmtId="43" fontId="16" fillId="4" borderId="7" xfId="0" applyNumberFormat="1" applyFont="1" applyFill="1" applyBorder="1"/>
    <xf numFmtId="164" fontId="17" fillId="4" borderId="8" xfId="0" applyNumberFormat="1" applyFont="1" applyFill="1" applyBorder="1" applyAlignment="1">
      <alignment horizontal="right" vertical="top" wrapText="1"/>
    </xf>
    <xf numFmtId="0" fontId="18" fillId="3" borderId="1" xfId="0" applyFont="1" applyFill="1" applyBorder="1" applyAlignment="1">
      <alignment vertical="top" wrapText="1"/>
    </xf>
    <xf numFmtId="43" fontId="3" fillId="6" borderId="1" xfId="1" applyFont="1" applyFill="1" applyBorder="1" applyAlignment="1">
      <alignment horizontal="right" vertical="top" wrapText="1"/>
    </xf>
    <xf numFmtId="164" fontId="3" fillId="6" borderId="5" xfId="0" applyNumberFormat="1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43" fontId="7" fillId="0" borderId="1" xfId="1" applyFont="1" applyFill="1" applyBorder="1" applyAlignment="1">
      <alignment horizontal="right" vertical="top" wrapText="1"/>
    </xf>
    <xf numFmtId="164" fontId="7" fillId="0" borderId="5" xfId="0" applyNumberFormat="1" applyFont="1" applyBorder="1" applyAlignment="1">
      <alignment horizontal="righ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16" fillId="4" borderId="7" xfId="0" applyFont="1" applyFill="1" applyBorder="1" applyAlignment="1">
      <alignment horizontal="right"/>
    </xf>
    <xf numFmtId="0" fontId="14" fillId="4" borderId="4" xfId="0" applyFont="1" applyFill="1" applyBorder="1" applyAlignment="1">
      <alignment horizontal="center" wrapText="1"/>
    </xf>
    <xf numFmtId="0" fontId="15" fillId="4" borderId="1" xfId="0" applyFont="1" applyFill="1" applyBorder="1"/>
    <xf numFmtId="0" fontId="15" fillId="4" borderId="5" xfId="0" applyFont="1" applyFill="1" applyBorder="1"/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1542215</xdr:colOff>
      <xdr:row>14</xdr:row>
      <xdr:rowOff>55062</xdr:rowOff>
    </xdr:from>
    <xdr:ext cx="2832186" cy="937629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E68325A8-6F6E-39CA-F3E4-B771AB5B0C27}"/>
            </a:ext>
          </a:extLst>
        </xdr:cNvPr>
        <xdr:cNvSpPr/>
      </xdr:nvSpPr>
      <xdr:spPr>
        <a:xfrm rot="20042336">
          <a:off x="3809165" y="3455487"/>
          <a:ext cx="283218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50">
              <a:ln w="9525" cmpd="sng">
                <a:solidFill>
                  <a:srgbClr val="C00000"/>
                </a:solidFill>
                <a:prstDash val="solid"/>
              </a:ln>
              <a:noFill/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MODELO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0"/>
  <sheetViews>
    <sheetView tabSelected="1" showOutlineSymbols="0" showWhiteSpace="0" view="pageBreakPreview" zoomScaleNormal="120" zoomScaleSheetLayoutView="100" workbookViewId="0">
      <selection activeCell="G8" sqref="G8"/>
    </sheetView>
  </sheetViews>
  <sheetFormatPr defaultRowHeight="14.25" x14ac:dyDescent="0.2"/>
  <cols>
    <col min="1" max="1" width="4.125" customWidth="1"/>
    <col min="2" max="2" width="5.5" bestFit="1" customWidth="1"/>
    <col min="3" max="3" width="11.75" bestFit="1" customWidth="1"/>
    <col min="4" max="4" width="8.375" bestFit="1" customWidth="1"/>
    <col min="5" max="5" width="58" bestFit="1" customWidth="1"/>
    <col min="6" max="6" width="9" customWidth="1"/>
    <col min="7" max="7" width="8.125" bestFit="1" customWidth="1"/>
    <col min="8" max="8" width="9.875" bestFit="1" customWidth="1"/>
    <col min="9" max="9" width="9.125" bestFit="1" customWidth="1"/>
    <col min="10" max="10" width="8.75" bestFit="1" customWidth="1"/>
  </cols>
  <sheetData>
    <row r="1" spans="2:10" ht="15" thickBot="1" x14ac:dyDescent="0.25"/>
    <row r="2" spans="2:10" ht="15" x14ac:dyDescent="0.2">
      <c r="B2" s="40" t="s">
        <v>71</v>
      </c>
      <c r="C2" s="41"/>
      <c r="D2" s="42"/>
      <c r="E2" s="14" t="s">
        <v>0</v>
      </c>
      <c r="F2" s="15" t="s">
        <v>1</v>
      </c>
      <c r="G2" s="32" t="s">
        <v>2</v>
      </c>
      <c r="H2" s="32"/>
      <c r="I2" s="32"/>
      <c r="J2" s="33"/>
    </row>
    <row r="3" spans="2:10" ht="42" customHeight="1" x14ac:dyDescent="0.2">
      <c r="B3" s="43"/>
      <c r="C3" s="44"/>
      <c r="D3" s="45"/>
      <c r="E3" s="1" t="s">
        <v>3</v>
      </c>
      <c r="F3" s="26" t="s">
        <v>70</v>
      </c>
      <c r="G3" s="34" t="s">
        <v>4</v>
      </c>
      <c r="H3" s="34"/>
      <c r="I3" s="34"/>
      <c r="J3" s="35"/>
    </row>
    <row r="4" spans="2:10" ht="15" x14ac:dyDescent="0.25">
      <c r="B4" s="37" t="s">
        <v>59</v>
      </c>
      <c r="C4" s="38"/>
      <c r="D4" s="38"/>
      <c r="E4" s="38"/>
      <c r="F4" s="38"/>
      <c r="G4" s="38"/>
      <c r="H4" s="38"/>
      <c r="I4" s="38"/>
      <c r="J4" s="39"/>
    </row>
    <row r="5" spans="2:10" ht="30" x14ac:dyDescent="0.2">
      <c r="B5" s="16" t="s">
        <v>60</v>
      </c>
      <c r="C5" s="2" t="s">
        <v>61</v>
      </c>
      <c r="D5" s="2" t="s">
        <v>62</v>
      </c>
      <c r="E5" s="2" t="s">
        <v>63</v>
      </c>
      <c r="F5" s="2" t="s">
        <v>64</v>
      </c>
      <c r="G5" s="2" t="s">
        <v>65</v>
      </c>
      <c r="H5" s="3" t="s">
        <v>5</v>
      </c>
      <c r="I5" s="3" t="s">
        <v>6</v>
      </c>
      <c r="J5" s="17" t="s">
        <v>7</v>
      </c>
    </row>
    <row r="6" spans="2:10" x14ac:dyDescent="0.2">
      <c r="B6" s="18" t="s">
        <v>8</v>
      </c>
      <c r="C6" s="4"/>
      <c r="D6" s="4"/>
      <c r="E6" s="4" t="s">
        <v>9</v>
      </c>
      <c r="F6" s="4"/>
      <c r="G6" s="5"/>
      <c r="H6" s="6"/>
      <c r="I6" s="7">
        <f>SUM(I7:I8)</f>
        <v>0</v>
      </c>
      <c r="J6" s="19" t="e">
        <f>I6 / I30</f>
        <v>#DIV/0!</v>
      </c>
    </row>
    <row r="7" spans="2:10" ht="25.5" x14ac:dyDescent="0.2">
      <c r="B7" s="20" t="s">
        <v>10</v>
      </c>
      <c r="C7" s="9" t="s">
        <v>11</v>
      </c>
      <c r="D7" s="8" t="s">
        <v>12</v>
      </c>
      <c r="E7" s="8" t="s">
        <v>13</v>
      </c>
      <c r="F7" s="10" t="s">
        <v>14</v>
      </c>
      <c r="G7" s="11">
        <v>8</v>
      </c>
      <c r="H7" s="30"/>
      <c r="I7" s="12">
        <f>TRUNC(G7 * H7, 2)</f>
        <v>0</v>
      </c>
      <c r="J7" s="21">
        <f t="shared" ref="J7:J29" si="0">I7 / 6849.43</f>
        <v>0</v>
      </c>
    </row>
    <row r="8" spans="2:10" x14ac:dyDescent="0.2">
      <c r="B8" s="20" t="s">
        <v>15</v>
      </c>
      <c r="C8" s="9" t="s">
        <v>16</v>
      </c>
      <c r="D8" s="8" t="s">
        <v>66</v>
      </c>
      <c r="E8" s="8" t="s">
        <v>17</v>
      </c>
      <c r="F8" s="10" t="s">
        <v>18</v>
      </c>
      <c r="G8" s="11">
        <v>1</v>
      </c>
      <c r="H8" s="30"/>
      <c r="I8" s="12">
        <f>TRUNC(G8 * H8, 2)</f>
        <v>0</v>
      </c>
      <c r="J8" s="21">
        <f t="shared" si="0"/>
        <v>0</v>
      </c>
    </row>
    <row r="9" spans="2:10" x14ac:dyDescent="0.2">
      <c r="B9" s="18" t="s">
        <v>19</v>
      </c>
      <c r="C9" s="4"/>
      <c r="D9" s="4"/>
      <c r="E9" s="4" t="s">
        <v>20</v>
      </c>
      <c r="F9" s="4"/>
      <c r="G9" s="5"/>
      <c r="H9" s="6"/>
      <c r="I9" s="7">
        <f>SUM(I10:I14)</f>
        <v>0</v>
      </c>
      <c r="J9" s="19" t="e">
        <f>I9 / I30</f>
        <v>#DIV/0!</v>
      </c>
    </row>
    <row r="10" spans="2:10" x14ac:dyDescent="0.2">
      <c r="B10" s="20" t="s">
        <v>21</v>
      </c>
      <c r="C10" s="9" t="s">
        <v>22</v>
      </c>
      <c r="D10" s="8" t="s">
        <v>23</v>
      </c>
      <c r="E10" s="8" t="s">
        <v>24</v>
      </c>
      <c r="F10" s="10" t="s">
        <v>18</v>
      </c>
      <c r="G10" s="11">
        <v>4</v>
      </c>
      <c r="H10" s="30"/>
      <c r="I10" s="12">
        <f>TRUNC(G10 * H10, 2)</f>
        <v>0</v>
      </c>
      <c r="J10" s="21">
        <f t="shared" si="0"/>
        <v>0</v>
      </c>
    </row>
    <row r="11" spans="2:10" x14ac:dyDescent="0.2">
      <c r="B11" s="20" t="s">
        <v>25</v>
      </c>
      <c r="C11" s="9" t="s">
        <v>26</v>
      </c>
      <c r="D11" s="8" t="s">
        <v>23</v>
      </c>
      <c r="E11" s="8" t="s">
        <v>27</v>
      </c>
      <c r="F11" s="13" t="s">
        <v>67</v>
      </c>
      <c r="G11" s="11">
        <v>1.44</v>
      </c>
      <c r="H11" s="30"/>
      <c r="I11" s="12">
        <f>TRUNC(G11 * H11, 2)</f>
        <v>0</v>
      </c>
      <c r="J11" s="21">
        <f t="shared" si="0"/>
        <v>0</v>
      </c>
    </row>
    <row r="12" spans="2:10" x14ac:dyDescent="0.2">
      <c r="B12" s="20" t="s">
        <v>28</v>
      </c>
      <c r="C12" s="9" t="s">
        <v>29</v>
      </c>
      <c r="D12" s="8" t="s">
        <v>23</v>
      </c>
      <c r="E12" s="8" t="s">
        <v>30</v>
      </c>
      <c r="F12" s="13" t="s">
        <v>67</v>
      </c>
      <c r="G12" s="11">
        <v>1.44</v>
      </c>
      <c r="H12" s="30"/>
      <c r="I12" s="12">
        <f>TRUNC(G12 * H12, 2)</f>
        <v>0</v>
      </c>
      <c r="J12" s="21">
        <f t="shared" si="0"/>
        <v>0</v>
      </c>
    </row>
    <row r="13" spans="2:10" ht="25.5" x14ac:dyDescent="0.2">
      <c r="B13" s="20" t="s">
        <v>31</v>
      </c>
      <c r="C13" s="9" t="s">
        <v>32</v>
      </c>
      <c r="D13" s="8" t="s">
        <v>12</v>
      </c>
      <c r="E13" s="8" t="s">
        <v>33</v>
      </c>
      <c r="F13" s="10" t="s">
        <v>34</v>
      </c>
      <c r="G13" s="11">
        <v>60</v>
      </c>
      <c r="H13" s="30"/>
      <c r="I13" s="12">
        <f>TRUNC(G13 * H13, 2)</f>
        <v>0</v>
      </c>
      <c r="J13" s="21">
        <f t="shared" si="0"/>
        <v>0</v>
      </c>
    </row>
    <row r="14" spans="2:10" x14ac:dyDescent="0.2">
      <c r="B14" s="20" t="s">
        <v>35</v>
      </c>
      <c r="C14" s="9" t="s">
        <v>36</v>
      </c>
      <c r="D14" s="8" t="s">
        <v>23</v>
      </c>
      <c r="E14" s="8" t="s">
        <v>37</v>
      </c>
      <c r="F14" s="10" t="s">
        <v>34</v>
      </c>
      <c r="G14" s="11">
        <v>10</v>
      </c>
      <c r="H14" s="30"/>
      <c r="I14" s="12">
        <f>TRUNC(G14 * H14, 2)</f>
        <v>0</v>
      </c>
      <c r="J14" s="21">
        <f t="shared" si="0"/>
        <v>0</v>
      </c>
    </row>
    <row r="15" spans="2:10" x14ac:dyDescent="0.2">
      <c r="B15" s="18" t="s">
        <v>38</v>
      </c>
      <c r="C15" s="4"/>
      <c r="D15" s="4"/>
      <c r="E15" s="4" t="s">
        <v>39</v>
      </c>
      <c r="F15" s="4"/>
      <c r="G15" s="5"/>
      <c r="H15" s="6"/>
      <c r="I15" s="7">
        <f>SUM(I16:I19)</f>
        <v>0</v>
      </c>
      <c r="J15" s="19" t="e">
        <f>I15 / I30</f>
        <v>#DIV/0!</v>
      </c>
    </row>
    <row r="16" spans="2:10" x14ac:dyDescent="0.2">
      <c r="B16" s="20" t="s">
        <v>40</v>
      </c>
      <c r="C16" s="9" t="s">
        <v>41</v>
      </c>
      <c r="D16" s="8" t="s">
        <v>23</v>
      </c>
      <c r="E16" s="8" t="s">
        <v>42</v>
      </c>
      <c r="F16" s="13" t="s">
        <v>68</v>
      </c>
      <c r="G16" s="11">
        <v>0.3</v>
      </c>
      <c r="H16" s="30"/>
      <c r="I16" s="12">
        <f>TRUNC(G16 * H16, 2)</f>
        <v>0</v>
      </c>
      <c r="J16" s="21">
        <f t="shared" si="0"/>
        <v>0</v>
      </c>
    </row>
    <row r="17" spans="2:10" x14ac:dyDescent="0.2">
      <c r="B17" s="20" t="s">
        <v>43</v>
      </c>
      <c r="C17" s="9" t="s">
        <v>44</v>
      </c>
      <c r="D17" s="8" t="s">
        <v>23</v>
      </c>
      <c r="E17" s="8" t="s">
        <v>45</v>
      </c>
      <c r="F17" s="13" t="s">
        <v>67</v>
      </c>
      <c r="G17" s="11">
        <v>1.44</v>
      </c>
      <c r="H17" s="30"/>
      <c r="I17" s="12">
        <f>TRUNC(G17 * H17, 2)</f>
        <v>0</v>
      </c>
      <c r="J17" s="21">
        <f t="shared" si="0"/>
        <v>0</v>
      </c>
    </row>
    <row r="18" spans="2:10" ht="25.5" x14ac:dyDescent="0.2">
      <c r="B18" s="20" t="s">
        <v>46</v>
      </c>
      <c r="C18" s="9" t="s">
        <v>47</v>
      </c>
      <c r="D18" s="8" t="s">
        <v>12</v>
      </c>
      <c r="E18" s="8" t="s">
        <v>48</v>
      </c>
      <c r="F18" s="13" t="s">
        <v>67</v>
      </c>
      <c r="G18" s="11">
        <v>1.44</v>
      </c>
      <c r="H18" s="30"/>
      <c r="I18" s="12">
        <f>TRUNC(G18 * H18, 2)</f>
        <v>0</v>
      </c>
      <c r="J18" s="21">
        <f t="shared" si="0"/>
        <v>0</v>
      </c>
    </row>
    <row r="19" spans="2:10" ht="25.5" x14ac:dyDescent="0.2">
      <c r="B19" s="20" t="s">
        <v>49</v>
      </c>
      <c r="C19" s="9" t="s">
        <v>47</v>
      </c>
      <c r="D19" s="8" t="s">
        <v>12</v>
      </c>
      <c r="E19" s="8" t="s">
        <v>48</v>
      </c>
      <c r="F19" s="13" t="s">
        <v>67</v>
      </c>
      <c r="G19" s="11">
        <v>0.43</v>
      </c>
      <c r="H19" s="30"/>
      <c r="I19" s="12">
        <f>TRUNC(G19 * H19, 2)</f>
        <v>0</v>
      </c>
      <c r="J19" s="21">
        <f t="shared" si="0"/>
        <v>0</v>
      </c>
    </row>
    <row r="20" spans="2:10" x14ac:dyDescent="0.2">
      <c r="B20" s="18" t="s">
        <v>50</v>
      </c>
      <c r="C20" s="4"/>
      <c r="D20" s="4"/>
      <c r="E20" s="4" t="s">
        <v>72</v>
      </c>
      <c r="F20" s="4"/>
      <c r="G20" s="27"/>
      <c r="H20" s="6"/>
      <c r="I20" s="27">
        <f>SUM(I21:I22)</f>
        <v>0</v>
      </c>
      <c r="J20" s="28" t="e">
        <f>I20 / I30</f>
        <v>#DIV/0!</v>
      </c>
    </row>
    <row r="21" spans="2:10" ht="25.5" x14ac:dyDescent="0.2">
      <c r="B21" s="20" t="s">
        <v>52</v>
      </c>
      <c r="C21" s="29">
        <v>98555</v>
      </c>
      <c r="D21" s="8" t="s">
        <v>12</v>
      </c>
      <c r="E21" s="8" t="s">
        <v>73</v>
      </c>
      <c r="F21" s="13" t="s">
        <v>67</v>
      </c>
      <c r="G21" s="30">
        <v>1.44</v>
      </c>
      <c r="H21" s="30"/>
      <c r="I21" s="30">
        <f>TRUNC(G21 * H21, 2)</f>
        <v>0</v>
      </c>
      <c r="J21" s="31">
        <f t="shared" si="0"/>
        <v>0</v>
      </c>
    </row>
    <row r="22" spans="2:10" ht="38.25" x14ac:dyDescent="0.2">
      <c r="B22" s="20" t="s">
        <v>53</v>
      </c>
      <c r="C22" s="29">
        <v>98575</v>
      </c>
      <c r="D22" s="8" t="s">
        <v>12</v>
      </c>
      <c r="E22" s="8" t="s">
        <v>74</v>
      </c>
      <c r="F22" s="13" t="s">
        <v>34</v>
      </c>
      <c r="G22" s="30">
        <v>3.6</v>
      </c>
      <c r="H22" s="30"/>
      <c r="I22" s="30">
        <f>TRUNC(G22 * H22, 2)</f>
        <v>0</v>
      </c>
      <c r="J22" s="31">
        <f t="shared" si="0"/>
        <v>0</v>
      </c>
    </row>
    <row r="23" spans="2:10" x14ac:dyDescent="0.2">
      <c r="B23" s="18">
        <v>5</v>
      </c>
      <c r="C23" s="4"/>
      <c r="D23" s="4"/>
      <c r="E23" s="4" t="s">
        <v>51</v>
      </c>
      <c r="F23" s="4"/>
      <c r="G23" s="27"/>
      <c r="H23" s="6"/>
      <c r="I23" s="27">
        <f>SUM(I24:I26)</f>
        <v>0</v>
      </c>
      <c r="J23" s="28" t="e">
        <f>I23 / I30</f>
        <v>#DIV/0!</v>
      </c>
    </row>
    <row r="24" spans="2:10" ht="38.25" x14ac:dyDescent="0.2">
      <c r="B24" s="20" t="s">
        <v>75</v>
      </c>
      <c r="C24" s="29">
        <v>91847</v>
      </c>
      <c r="D24" s="8" t="s">
        <v>12</v>
      </c>
      <c r="E24" s="8" t="s">
        <v>76</v>
      </c>
      <c r="F24" s="13" t="s">
        <v>34</v>
      </c>
      <c r="G24" s="30">
        <v>6</v>
      </c>
      <c r="H24" s="30"/>
      <c r="I24" s="30">
        <f>TRUNC(G24 * H24, 2)</f>
        <v>0</v>
      </c>
      <c r="J24" s="31">
        <f t="shared" si="0"/>
        <v>0</v>
      </c>
    </row>
    <row r="25" spans="2:10" ht="38.25" x14ac:dyDescent="0.2">
      <c r="B25" s="20" t="s">
        <v>77</v>
      </c>
      <c r="C25" s="29">
        <v>91850</v>
      </c>
      <c r="D25" s="8" t="s">
        <v>12</v>
      </c>
      <c r="E25" s="8" t="s">
        <v>78</v>
      </c>
      <c r="F25" s="13" t="s">
        <v>34</v>
      </c>
      <c r="G25" s="30">
        <v>7</v>
      </c>
      <c r="H25" s="30"/>
      <c r="I25" s="30">
        <f>TRUNC(G25 * H25, 2)</f>
        <v>0</v>
      </c>
      <c r="J25" s="31">
        <f t="shared" si="0"/>
        <v>0</v>
      </c>
    </row>
    <row r="26" spans="2:10" x14ac:dyDescent="0.2">
      <c r="B26" s="20" t="s">
        <v>79</v>
      </c>
      <c r="C26" s="29" t="s">
        <v>80</v>
      </c>
      <c r="D26" s="8" t="s">
        <v>66</v>
      </c>
      <c r="E26" s="8" t="s">
        <v>81</v>
      </c>
      <c r="F26" s="13" t="s">
        <v>18</v>
      </c>
      <c r="G26" s="30">
        <v>6</v>
      </c>
      <c r="H26" s="30"/>
      <c r="I26" s="30">
        <f>TRUNC(G26 * H26, 2)</f>
        <v>0</v>
      </c>
      <c r="J26" s="31">
        <f t="shared" si="0"/>
        <v>0</v>
      </c>
    </row>
    <row r="27" spans="2:10" x14ac:dyDescent="0.2">
      <c r="B27" s="18">
        <v>6</v>
      </c>
      <c r="C27" s="4"/>
      <c r="D27" s="4"/>
      <c r="E27" s="4" t="s">
        <v>54</v>
      </c>
      <c r="F27" s="4"/>
      <c r="G27" s="5"/>
      <c r="H27" s="6"/>
      <c r="I27" s="7">
        <f>SUM(I28:I29)</f>
        <v>0</v>
      </c>
      <c r="J27" s="19" t="e">
        <f>I27 / I30</f>
        <v>#DIV/0!</v>
      </c>
    </row>
    <row r="28" spans="2:10" ht="25.5" x14ac:dyDescent="0.2">
      <c r="B28" s="20" t="s">
        <v>82</v>
      </c>
      <c r="C28" s="9" t="s">
        <v>55</v>
      </c>
      <c r="D28" s="8" t="s">
        <v>66</v>
      </c>
      <c r="E28" s="8" t="s">
        <v>56</v>
      </c>
      <c r="F28" s="10" t="s">
        <v>18</v>
      </c>
      <c r="G28" s="11">
        <v>1</v>
      </c>
      <c r="H28" s="30"/>
      <c r="I28" s="12">
        <f>TRUNC(G28 * H28, 2)</f>
        <v>0</v>
      </c>
      <c r="J28" s="21">
        <f t="shared" si="0"/>
        <v>0</v>
      </c>
    </row>
    <row r="29" spans="2:10" ht="25.5" x14ac:dyDescent="0.2">
      <c r="B29" s="20" t="s">
        <v>83</v>
      </c>
      <c r="C29" s="9" t="s">
        <v>57</v>
      </c>
      <c r="D29" s="8" t="s">
        <v>12</v>
      </c>
      <c r="E29" s="8" t="s">
        <v>58</v>
      </c>
      <c r="F29" s="13" t="s">
        <v>67</v>
      </c>
      <c r="G29" s="11">
        <v>1.44</v>
      </c>
      <c r="H29" s="30"/>
      <c r="I29" s="12">
        <f>TRUNC(G29 * H29, 2)</f>
        <v>0</v>
      </c>
      <c r="J29" s="21">
        <f t="shared" si="0"/>
        <v>0</v>
      </c>
    </row>
    <row r="30" spans="2:10" ht="15.75" thickBot="1" x14ac:dyDescent="0.3">
      <c r="B30" s="22"/>
      <c r="C30" s="23"/>
      <c r="D30" s="23"/>
      <c r="E30" s="23"/>
      <c r="F30" s="23"/>
      <c r="G30" s="36" t="s">
        <v>69</v>
      </c>
      <c r="H30" s="36"/>
      <c r="I30" s="24">
        <f>I27+I15+I9+I6+I20+I23</f>
        <v>0</v>
      </c>
      <c r="J30" s="25" t="e">
        <f>J27+J23+J20+J15+J9+J6</f>
        <v>#DIV/0!</v>
      </c>
    </row>
  </sheetData>
  <mergeCells count="5">
    <mergeCell ref="G2:J2"/>
    <mergeCell ref="G3:J3"/>
    <mergeCell ref="G30:H30"/>
    <mergeCell ref="B4:J4"/>
    <mergeCell ref="B2:D3"/>
  </mergeCells>
  <pageMargins left="0.5" right="0.5" top="1" bottom="1" header="0.5" footer="0.5"/>
  <pageSetup paperSize="9" scale="76" orientation="landscape" r:id="rId1"/>
  <headerFooter>
    <oddHeader>&amp;L &amp;C &amp;R</oddHeader>
    <oddFooter>&amp;L &amp;C _x000D_&amp;1#&amp;"Calibri"&amp;10&amp;K000000 Ostensivo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Sintético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JUCIMARY Silveira de Souza da Costa Pinto</cp:lastModifiedBy>
  <cp:revision>0</cp:revision>
  <cp:lastPrinted>2023-11-27T17:06:09Z</cp:lastPrinted>
  <dcterms:created xsi:type="dcterms:W3CDTF">2023-11-27T16:46:29Z</dcterms:created>
  <dcterms:modified xsi:type="dcterms:W3CDTF">2023-12-12T20:53:55Z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073b22-4fa6-4a78-98b1-87d7d3aea64d_Enabled">
    <vt:lpwstr>true</vt:lpwstr>
  </property>
  <property fmtid="{D5CDD505-2E9C-101B-9397-08002B2CF9AE}" pid="3" name="MSIP_Label_e7073b22-4fa6-4a78-98b1-87d7d3aea64d_SetDate">
    <vt:lpwstr>2023-11-27T16:46:44Z</vt:lpwstr>
  </property>
  <property fmtid="{D5CDD505-2E9C-101B-9397-08002B2CF9AE}" pid="4" name="MSIP_Label_e7073b22-4fa6-4a78-98b1-87d7d3aea64d_Method">
    <vt:lpwstr>Privileged</vt:lpwstr>
  </property>
  <property fmtid="{D5CDD505-2E9C-101B-9397-08002B2CF9AE}" pid="5" name="MSIP_Label_e7073b22-4fa6-4a78-98b1-87d7d3aea64d_Name">
    <vt:lpwstr>Público</vt:lpwstr>
  </property>
  <property fmtid="{D5CDD505-2E9C-101B-9397-08002B2CF9AE}" pid="6" name="MSIP_Label_e7073b22-4fa6-4a78-98b1-87d7d3aea64d_SiteId">
    <vt:lpwstr>37bb5be2-ce71-4a25-949e-94c6df2c970d</vt:lpwstr>
  </property>
  <property fmtid="{D5CDD505-2E9C-101B-9397-08002B2CF9AE}" pid="7" name="MSIP_Label_e7073b22-4fa6-4a78-98b1-87d7d3aea64d_ActionId">
    <vt:lpwstr>3dd5d1a9-87df-4d06-93d2-b0e199ab043e</vt:lpwstr>
  </property>
  <property fmtid="{D5CDD505-2E9C-101B-9397-08002B2CF9AE}" pid="8" name="MSIP_Label_e7073b22-4fa6-4a78-98b1-87d7d3aea64d_ContentBits">
    <vt:lpwstr>2</vt:lpwstr>
  </property>
</Properties>
</file>